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esktop\"/>
    </mc:Choice>
  </mc:AlternateContent>
  <xr:revisionPtr revIDLastSave="0" documentId="8_{79BB8EAC-B143-4F27-A244-7627502436D4}" xr6:coauthVersionLast="47" xr6:coauthVersionMax="47" xr10:uidLastSave="{00000000-0000-0000-0000-000000000000}"/>
  <bookViews>
    <workbookView xWindow="-120" yWindow="-120" windowWidth="29040" windowHeight="15840" xr2:uid="{63E7BE89-A5B3-4251-9BFA-6AA65AA058EA}"/>
  </bookViews>
  <sheets>
    <sheet name="COSTOS" sheetId="2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5" i="2" l="1"/>
  <c r="H46" i="2" s="1"/>
  <c r="D45" i="2"/>
  <c r="D44" i="2"/>
  <c r="F44" i="2" s="1"/>
  <c r="D43" i="2"/>
  <c r="F43" i="2" s="1"/>
  <c r="E24" i="2"/>
  <c r="F24" i="2" s="1"/>
  <c r="G24" i="2" s="1"/>
  <c r="H24" i="2" s="1"/>
  <c r="D10" i="2"/>
  <c r="F10" i="2" s="1"/>
  <c r="D38" i="2"/>
  <c r="F38" i="2" s="1"/>
  <c r="D34" i="2"/>
  <c r="F34" i="2" s="1"/>
  <c r="D35" i="2"/>
  <c r="F35" i="2" s="1"/>
  <c r="D36" i="2"/>
  <c r="F36" i="2" s="1"/>
  <c r="D37" i="2"/>
  <c r="F37" i="2" s="1"/>
  <c r="D39" i="2"/>
  <c r="F39" i="2" s="1"/>
  <c r="D40" i="2"/>
  <c r="F40" i="2" s="1"/>
  <c r="D41" i="2"/>
  <c r="F41" i="2" s="1"/>
  <c r="D42" i="2"/>
  <c r="F42" i="2" s="1"/>
  <c r="D33" i="2"/>
  <c r="F33" i="2" s="1"/>
  <c r="E18" i="2"/>
  <c r="F18" i="2" s="1"/>
  <c r="G18" i="2" s="1"/>
  <c r="H18" i="2" s="1"/>
  <c r="E19" i="2"/>
  <c r="F19" i="2" s="1"/>
  <c r="G19" i="2" s="1"/>
  <c r="H19" i="2" s="1"/>
  <c r="E20" i="2"/>
  <c r="F20" i="2" s="1"/>
  <c r="G20" i="2" s="1"/>
  <c r="H20" i="2" s="1"/>
  <c r="E21" i="2"/>
  <c r="F21" i="2" s="1"/>
  <c r="G21" i="2" s="1"/>
  <c r="H21" i="2" s="1"/>
  <c r="E22" i="2"/>
  <c r="F22" i="2" s="1"/>
  <c r="G22" i="2" s="1"/>
  <c r="H22" i="2" s="1"/>
  <c r="E23" i="2"/>
  <c r="F23" i="2" s="1"/>
  <c r="G23" i="2" s="1"/>
  <c r="H23" i="2" s="1"/>
  <c r="E25" i="2"/>
  <c r="F25" i="2" s="1"/>
  <c r="G25" i="2" s="1"/>
  <c r="E26" i="2"/>
  <c r="F26" i="2" s="1"/>
  <c r="G26" i="2" s="1"/>
  <c r="E17" i="2"/>
  <c r="F17" i="2" s="1"/>
  <c r="G17" i="2" s="1"/>
  <c r="H17" i="2" s="1"/>
  <c r="D9" i="2"/>
  <c r="F9" i="2" s="1"/>
  <c r="D6" i="2"/>
  <c r="F6" i="2" s="1"/>
  <c r="D4" i="2"/>
  <c r="F4" i="2" s="1"/>
  <c r="D5" i="2"/>
  <c r="F5" i="2" s="1"/>
  <c r="D7" i="2"/>
  <c r="F7" i="2" s="1"/>
  <c r="D8" i="2"/>
  <c r="F8" i="2" s="1"/>
  <c r="D3" i="2"/>
  <c r="F3" i="2" s="1"/>
  <c r="H28" i="2" l="1"/>
  <c r="H12" i="2"/>
</calcChain>
</file>

<file path=xl/sharedStrings.xml><?xml version="1.0" encoding="utf-8"?>
<sst xmlns="http://schemas.openxmlformats.org/spreadsheetml/2006/main" count="93" uniqueCount="60">
  <si>
    <t>RESMAS</t>
  </si>
  <si>
    <t>CANTIDAD POR CENTRO</t>
  </si>
  <si>
    <t>ITEM</t>
  </si>
  <si>
    <t>TOTAL</t>
  </si>
  <si>
    <t>COSTO UNIDAD</t>
  </si>
  <si>
    <t>IMPRESORA</t>
  </si>
  <si>
    <t>LINK</t>
  </si>
  <si>
    <t>LÁPIZ</t>
  </si>
  <si>
    <t>PLUMONES</t>
  </si>
  <si>
    <t>CORCHETERA</t>
  </si>
  <si>
    <t>PEGAMENTO</t>
  </si>
  <si>
    <t>CLIPS</t>
  </si>
  <si>
    <t>https://n9.cl/5jzx4</t>
  </si>
  <si>
    <t>https://schoolandoffice.cl/products/plumon-isofit-pizarra-azul?_pos=2&amp;_psq=plumon&amp;_ss=e&amp;_v=1.0</t>
  </si>
  <si>
    <t>https://acortar.link/SeNse</t>
  </si>
  <si>
    <t>https://acortar.link/XZaLZ</t>
  </si>
  <si>
    <t>https://www.jumbo.cl/caja-de-clips-metalicos-proarte-33-mm-100-unid/p</t>
  </si>
  <si>
    <t>HONORARIOS</t>
  </si>
  <si>
    <t>ESPECIALISTA</t>
  </si>
  <si>
    <t>HORAS</t>
  </si>
  <si>
    <t>IMPUESTO</t>
  </si>
  <si>
    <t>VALOR HORA</t>
  </si>
  <si>
    <t>MÉDICO</t>
  </si>
  <si>
    <t>ENFERMERA</t>
  </si>
  <si>
    <t>NUTRICIONISTA</t>
  </si>
  <si>
    <t>EDUCADORA</t>
  </si>
  <si>
    <t>KINESIÓLOGO</t>
  </si>
  <si>
    <t>TERAPEUTA (día break)</t>
  </si>
  <si>
    <t>TERAPEUTA OCUP.</t>
  </si>
  <si>
    <t>TOTAL CENTROS</t>
  </si>
  <si>
    <t>COORDINACIÓN</t>
  </si>
  <si>
    <t>JEFE DE PROYECTO</t>
  </si>
  <si>
    <t>-</t>
  </si>
  <si>
    <t>JUGO</t>
  </si>
  <si>
    <t>CAFÉ</t>
  </si>
  <si>
    <t>TÉ</t>
  </si>
  <si>
    <t>VASOS</t>
  </si>
  <si>
    <t>CUCHARAS</t>
  </si>
  <si>
    <t>AZÚCAR</t>
  </si>
  <si>
    <t>SUCRALOSA</t>
  </si>
  <si>
    <t>PAN</t>
  </si>
  <si>
    <t>QUESO</t>
  </si>
  <si>
    <t>GALLETAS</t>
  </si>
  <si>
    <t>https://www.lider.cl/supermercado/product/Watt-s-N%C3%A9ctar-de-Naranja-Botella/4405</t>
  </si>
  <si>
    <t>https://www.lider.cl/supermercado/product/Nescaf%C3%A9-Caf%C3%A9-instant%C3%A1neo-Tradici%C3%B3n-tarro/502298</t>
  </si>
  <si>
    <t>https://www.lider.cl/supermercado/product/Lider-Vasos-T%C3%A9rmicos/575436</t>
  </si>
  <si>
    <t>https://www.lider.cl/supermercado/product/Lipton-T%C3%A9-negro-yellow-label/5677</t>
  </si>
  <si>
    <t>https://www.lider.cl/supermercado/product/Lider-Cucharas-Blancas-Caja/645652</t>
  </si>
  <si>
    <t>https://www.lider.cl/supermercado/product/Iansa-Az%C3%BAcar-Granulada-Grado-1/2437</t>
  </si>
  <si>
    <t>https://www.lider.cl/supermercado/product/Iansa-Cero-K-Endulzante-l%C3%ADquido-Sucralosa/736107</t>
  </si>
  <si>
    <t>https://www.lider.cl/supermercado/product/Cena-Pan-de-Molde-Fibra/4637</t>
  </si>
  <si>
    <t>DIPLOMAS</t>
  </si>
  <si>
    <t>https://www.falabella.com/falabella-cl/product/14732963/Impresora-Laser-107A/14732963</t>
  </si>
  <si>
    <t>https://www.falabella.com/falabella-cl/product/15214383/RESMA-CARTA-PREMIER/15214383</t>
  </si>
  <si>
    <t>https://www.lider.cl/supermercado/product/Lider-Queso-Gauda-Laminado/10226</t>
  </si>
  <si>
    <t>https://www.lider.cl/supermercado/product/Costa-Galleta-Coco/10762</t>
  </si>
  <si>
    <t>https://www.lider.cl/supermercado/product/Costa-Galleta-Vino/583750</t>
  </si>
  <si>
    <t xml:space="preserve">COFFE BREAK GENERAL </t>
  </si>
  <si>
    <t>TORTA</t>
  </si>
  <si>
    <t>REGALO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</si>
</sst>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double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2" borderId="0" xfId="0" applyFill="1"/>
    <xf numFmtId="0" fontId="0" fillId="2" borderId="0" xfId="0" applyFill="1" applyAlignment="1">
      <alignment horizontal="center" vertical="center"/>
    </xf>
    <xf numFmtId="3" fontId="0" fillId="2" borderId="0" xfId="0" applyNumberFormat="1" applyFill="1"/>
    <xf numFmtId="3" fontId="2" fillId="2" borderId="0" xfId="0" applyNumberFormat="1" applyFont="1" applyFill="1"/>
    <xf numFmtId="0" fontId="1" fillId="2" borderId="1" xfId="0" applyFont="1" applyFill="1" applyBorder="1"/>
    <xf numFmtId="0" fontId="0" fillId="2" borderId="1" xfId="0" applyFill="1" applyBorder="1"/>
    <xf numFmtId="3" fontId="0" fillId="2" borderId="1" xfId="0" applyNumberFormat="1" applyFill="1" applyBorder="1"/>
    <xf numFmtId="0" fontId="0" fillId="2" borderId="0" xfId="0" applyFill="1" applyBorder="1"/>
    <xf numFmtId="3" fontId="0" fillId="2" borderId="0" xfId="0" applyNumberFormat="1" applyFill="1" applyBorder="1"/>
    <xf numFmtId="0" fontId="0" fillId="2" borderId="1" xfId="0" applyFill="1" applyBorder="1" applyAlignment="1">
      <alignment horizontal="center" vertical="center"/>
    </xf>
    <xf numFmtId="3" fontId="0" fillId="2" borderId="1" xfId="0" applyNumberFormat="1" applyFill="1" applyBorder="1" applyAlignment="1">
      <alignment horizontal="right" vertical="center" wrapText="1"/>
    </xf>
    <xf numFmtId="3" fontId="0" fillId="2" borderId="1" xfId="0" applyNumberFormat="1" applyFill="1" applyBorder="1" applyAlignment="1">
      <alignment horizontal="righ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947FB8-400C-439A-9A75-2540A6976F35}">
  <dimension ref="B2:H47"/>
  <sheetViews>
    <sheetView tabSelected="1" topLeftCell="A13" workbookViewId="0">
      <selection activeCell="L35" sqref="L35"/>
    </sheetView>
  </sheetViews>
  <sheetFormatPr baseColWidth="10" defaultRowHeight="15" x14ac:dyDescent="0.25"/>
  <cols>
    <col min="1" max="1" width="11.42578125" style="1"/>
    <col min="2" max="2" width="21" style="1" customWidth="1"/>
    <col min="3" max="3" width="14.42578125" style="1" customWidth="1"/>
    <col min="4" max="4" width="14.42578125" style="3" customWidth="1"/>
    <col min="5" max="5" width="16.7109375" style="3" customWidth="1"/>
    <col min="6" max="7" width="14.42578125" style="3" customWidth="1"/>
    <col min="8" max="8" width="14.42578125" style="1" customWidth="1"/>
    <col min="9" max="9" width="11.140625" style="1" customWidth="1"/>
    <col min="10" max="16384" width="11.42578125" style="1"/>
  </cols>
  <sheetData>
    <row r="2" spans="2:8" s="2" customFormat="1" ht="30.75" thickBot="1" x14ac:dyDescent="0.3">
      <c r="B2" s="10" t="s">
        <v>2</v>
      </c>
      <c r="C2" s="11" t="s">
        <v>1</v>
      </c>
      <c r="D2" s="12" t="s">
        <v>3</v>
      </c>
      <c r="E2" s="12" t="s">
        <v>4</v>
      </c>
      <c r="F2" s="12" t="s">
        <v>3</v>
      </c>
      <c r="G2" s="10" t="s">
        <v>6</v>
      </c>
      <c r="H2" s="10"/>
    </row>
    <row r="3" spans="2:8" ht="15.75" thickTop="1" x14ac:dyDescent="0.25">
      <c r="B3" s="8" t="s">
        <v>5</v>
      </c>
      <c r="C3" s="9">
        <v>1</v>
      </c>
      <c r="D3" s="9">
        <f>C3*5</f>
        <v>5</v>
      </c>
      <c r="E3" s="9">
        <v>49990</v>
      </c>
      <c r="F3" s="9">
        <f>E3*D3</f>
        <v>249950</v>
      </c>
      <c r="G3" s="8" t="s">
        <v>52</v>
      </c>
      <c r="H3" s="1" t="s">
        <v>32</v>
      </c>
    </row>
    <row r="4" spans="2:8" x14ac:dyDescent="0.25">
      <c r="B4" s="8" t="s">
        <v>0</v>
      </c>
      <c r="C4" s="9">
        <v>2</v>
      </c>
      <c r="D4" s="9">
        <f t="shared" ref="D4:D8" si="0">C4*5</f>
        <v>10</v>
      </c>
      <c r="E4" s="9">
        <v>3590</v>
      </c>
      <c r="F4" s="9">
        <f>E4*D4</f>
        <v>35900</v>
      </c>
      <c r="G4" s="8" t="s">
        <v>53</v>
      </c>
      <c r="H4" s="1" t="s">
        <v>32</v>
      </c>
    </row>
    <row r="5" spans="2:8" x14ac:dyDescent="0.25">
      <c r="B5" s="8" t="s">
        <v>7</v>
      </c>
      <c r="C5" s="9">
        <v>50</v>
      </c>
      <c r="D5" s="9">
        <f t="shared" si="0"/>
        <v>250</v>
      </c>
      <c r="E5" s="9">
        <v>180</v>
      </c>
      <c r="F5" s="9">
        <f>E5*D5</f>
        <v>45000</v>
      </c>
      <c r="G5" s="8" t="s">
        <v>12</v>
      </c>
      <c r="H5" s="1" t="s">
        <v>32</v>
      </c>
    </row>
    <row r="6" spans="2:8" x14ac:dyDescent="0.25">
      <c r="B6" s="8" t="s">
        <v>8</v>
      </c>
      <c r="C6" s="9">
        <v>5</v>
      </c>
      <c r="D6" s="9">
        <f>C6*5</f>
        <v>25</v>
      </c>
      <c r="E6" s="9">
        <v>424</v>
      </c>
      <c r="F6" s="9">
        <f t="shared" ref="F6:F9" si="1">E6*D6</f>
        <v>10600</v>
      </c>
      <c r="G6" s="8" t="s">
        <v>13</v>
      </c>
      <c r="H6" s="1" t="s">
        <v>32</v>
      </c>
    </row>
    <row r="7" spans="2:8" x14ac:dyDescent="0.25">
      <c r="B7" s="8" t="s">
        <v>9</v>
      </c>
      <c r="C7" s="9">
        <v>2</v>
      </c>
      <c r="D7" s="9">
        <f t="shared" si="0"/>
        <v>10</v>
      </c>
      <c r="E7" s="9">
        <v>3690</v>
      </c>
      <c r="F7" s="9">
        <f t="shared" si="1"/>
        <v>36900</v>
      </c>
      <c r="G7" s="8" t="s">
        <v>14</v>
      </c>
      <c r="H7" s="1" t="s">
        <v>32</v>
      </c>
    </row>
    <row r="8" spans="2:8" x14ac:dyDescent="0.25">
      <c r="B8" s="8" t="s">
        <v>10</v>
      </c>
      <c r="C8" s="9">
        <v>2</v>
      </c>
      <c r="D8" s="9">
        <f t="shared" si="0"/>
        <v>10</v>
      </c>
      <c r="E8" s="9">
        <v>679</v>
      </c>
      <c r="F8" s="9">
        <f t="shared" si="1"/>
        <v>6790</v>
      </c>
      <c r="G8" s="8" t="s">
        <v>15</v>
      </c>
      <c r="H8" s="1" t="s">
        <v>32</v>
      </c>
    </row>
    <row r="9" spans="2:8" x14ac:dyDescent="0.25">
      <c r="B9" s="8" t="s">
        <v>11</v>
      </c>
      <c r="C9" s="9">
        <v>2</v>
      </c>
      <c r="D9" s="9">
        <f>C9*5</f>
        <v>10</v>
      </c>
      <c r="E9" s="9">
        <v>790</v>
      </c>
      <c r="F9" s="9">
        <f t="shared" si="1"/>
        <v>7900</v>
      </c>
      <c r="G9" s="8" t="s">
        <v>16</v>
      </c>
      <c r="H9" s="1" t="s">
        <v>32</v>
      </c>
    </row>
    <row r="10" spans="2:8" x14ac:dyDescent="0.25">
      <c r="B10" s="8" t="s">
        <v>51</v>
      </c>
      <c r="C10" s="9">
        <v>30</v>
      </c>
      <c r="D10" s="9">
        <f>C10*5</f>
        <v>150</v>
      </c>
      <c r="E10" s="9">
        <v>1000</v>
      </c>
      <c r="F10" s="9">
        <f>E10*D10</f>
        <v>150000</v>
      </c>
      <c r="G10" s="8" t="s">
        <v>16</v>
      </c>
      <c r="H10" s="1" t="s">
        <v>32</v>
      </c>
    </row>
    <row r="12" spans="2:8" x14ac:dyDescent="0.25">
      <c r="E12" s="1"/>
      <c r="F12" s="1"/>
      <c r="G12" s="4" t="s">
        <v>3</v>
      </c>
      <c r="H12" s="4">
        <f>SUM(F3:F10)</f>
        <v>543040</v>
      </c>
    </row>
    <row r="14" spans="2:8" ht="15.75" thickBot="1" x14ac:dyDescent="0.3">
      <c r="B14" s="5" t="s">
        <v>17</v>
      </c>
      <c r="C14" s="6"/>
      <c r="D14" s="7"/>
      <c r="E14" s="7"/>
      <c r="F14" s="7"/>
      <c r="G14" s="7"/>
      <c r="H14" s="6"/>
    </row>
    <row r="15" spans="2:8" ht="15.75" thickTop="1" x14ac:dyDescent="0.25"/>
    <row r="16" spans="2:8" ht="15.75" thickBot="1" x14ac:dyDescent="0.3">
      <c r="B16" s="6" t="s">
        <v>18</v>
      </c>
      <c r="C16" s="6" t="s">
        <v>19</v>
      </c>
      <c r="D16" s="7" t="s">
        <v>21</v>
      </c>
      <c r="E16" s="7" t="s">
        <v>3</v>
      </c>
      <c r="F16" s="7" t="s">
        <v>20</v>
      </c>
      <c r="G16" s="7" t="s">
        <v>3</v>
      </c>
      <c r="H16" s="7" t="s">
        <v>29</v>
      </c>
    </row>
    <row r="17" spans="2:8" ht="15.75" thickTop="1" x14ac:dyDescent="0.25">
      <c r="B17" s="1" t="s">
        <v>22</v>
      </c>
      <c r="C17" s="1">
        <v>5</v>
      </c>
      <c r="D17" s="3">
        <v>35000</v>
      </c>
      <c r="E17" s="3">
        <f>D17*C17</f>
        <v>175000</v>
      </c>
      <c r="F17" s="3">
        <f>E17*0.19</f>
        <v>33250</v>
      </c>
      <c r="G17" s="3">
        <f>F17+E17</f>
        <v>208250</v>
      </c>
      <c r="H17" s="3">
        <f>G17*5</f>
        <v>1041250</v>
      </c>
    </row>
    <row r="18" spans="2:8" x14ac:dyDescent="0.25">
      <c r="B18" s="1" t="s">
        <v>23</v>
      </c>
      <c r="C18" s="1">
        <v>7</v>
      </c>
      <c r="D18" s="3">
        <v>20000</v>
      </c>
      <c r="E18" s="3">
        <f t="shared" ref="E18:E26" si="2">D18*C18</f>
        <v>140000</v>
      </c>
      <c r="F18" s="3">
        <f t="shared" ref="F18:F26" si="3">E18*0.19</f>
        <v>26600</v>
      </c>
      <c r="G18" s="3">
        <f t="shared" ref="G18:G23" si="4">F18+E18</f>
        <v>166600</v>
      </c>
      <c r="H18" s="3">
        <f t="shared" ref="H18:H24" si="5">G18*5</f>
        <v>833000</v>
      </c>
    </row>
    <row r="19" spans="2:8" x14ac:dyDescent="0.25">
      <c r="B19" s="1" t="s">
        <v>24</v>
      </c>
      <c r="C19" s="1">
        <v>2</v>
      </c>
      <c r="D19" s="3">
        <v>20000</v>
      </c>
      <c r="E19" s="3">
        <f t="shared" si="2"/>
        <v>40000</v>
      </c>
      <c r="F19" s="3">
        <f t="shared" si="3"/>
        <v>7600</v>
      </c>
      <c r="G19" s="3">
        <f t="shared" si="4"/>
        <v>47600</v>
      </c>
      <c r="H19" s="3">
        <f t="shared" si="5"/>
        <v>238000</v>
      </c>
    </row>
    <row r="20" spans="2:8" x14ac:dyDescent="0.25">
      <c r="B20" s="1" t="s">
        <v>25</v>
      </c>
      <c r="C20" s="1">
        <v>2</v>
      </c>
      <c r="D20" s="3">
        <v>20000</v>
      </c>
      <c r="E20" s="3">
        <f t="shared" si="2"/>
        <v>40000</v>
      </c>
      <c r="F20" s="3">
        <f t="shared" si="3"/>
        <v>7600</v>
      </c>
      <c r="G20" s="3">
        <f t="shared" si="4"/>
        <v>47600</v>
      </c>
      <c r="H20" s="3">
        <f>G20*5</f>
        <v>238000</v>
      </c>
    </row>
    <row r="21" spans="2:8" x14ac:dyDescent="0.25">
      <c r="B21" s="1" t="s">
        <v>28</v>
      </c>
      <c r="C21" s="1">
        <v>2</v>
      </c>
      <c r="D21" s="3">
        <v>20000</v>
      </c>
      <c r="E21" s="3">
        <f t="shared" si="2"/>
        <v>40000</v>
      </c>
      <c r="F21" s="3">
        <f t="shared" si="3"/>
        <v>7600</v>
      </c>
      <c r="G21" s="3">
        <f t="shared" si="4"/>
        <v>47600</v>
      </c>
      <c r="H21" s="3">
        <f t="shared" si="5"/>
        <v>238000</v>
      </c>
    </row>
    <row r="22" spans="2:8" x14ac:dyDescent="0.25">
      <c r="B22" s="1" t="s">
        <v>26</v>
      </c>
      <c r="C22" s="1">
        <v>2</v>
      </c>
      <c r="D22" s="3">
        <v>20000</v>
      </c>
      <c r="E22" s="3">
        <f t="shared" si="2"/>
        <v>40000</v>
      </c>
      <c r="F22" s="3">
        <f t="shared" si="3"/>
        <v>7600</v>
      </c>
      <c r="G22" s="3">
        <f t="shared" si="4"/>
        <v>47600</v>
      </c>
      <c r="H22" s="3">
        <f t="shared" si="5"/>
        <v>238000</v>
      </c>
    </row>
    <row r="23" spans="2:8" x14ac:dyDescent="0.25">
      <c r="B23" s="1" t="s">
        <v>27</v>
      </c>
      <c r="C23" s="1">
        <v>2</v>
      </c>
      <c r="D23" s="3">
        <v>12000</v>
      </c>
      <c r="E23" s="3">
        <f t="shared" si="2"/>
        <v>24000</v>
      </c>
      <c r="F23" s="3">
        <f t="shared" si="3"/>
        <v>4560</v>
      </c>
      <c r="G23" s="3">
        <f t="shared" si="4"/>
        <v>28560</v>
      </c>
      <c r="H23" s="3">
        <f t="shared" si="5"/>
        <v>142800</v>
      </c>
    </row>
    <row r="24" spans="2:8" x14ac:dyDescent="0.25">
      <c r="B24" s="1" t="s">
        <v>27</v>
      </c>
      <c r="C24" s="1">
        <v>2</v>
      </c>
      <c r="D24" s="3">
        <v>12000</v>
      </c>
      <c r="E24" s="3">
        <f t="shared" ref="E24" si="6">D24*C24</f>
        <v>24000</v>
      </c>
      <c r="F24" s="3">
        <f t="shared" si="3"/>
        <v>4560</v>
      </c>
      <c r="G24" s="3">
        <f t="shared" ref="G24" si="7">F24+E24</f>
        <v>28560</v>
      </c>
      <c r="H24" s="3">
        <f t="shared" si="5"/>
        <v>142800</v>
      </c>
    </row>
    <row r="25" spans="2:8" x14ac:dyDescent="0.25">
      <c r="B25" s="1" t="s">
        <v>30</v>
      </c>
      <c r="C25" s="1">
        <v>20</v>
      </c>
      <c r="D25" s="3">
        <v>15000</v>
      </c>
      <c r="E25" s="3">
        <f t="shared" si="2"/>
        <v>300000</v>
      </c>
      <c r="F25" s="3">
        <f t="shared" si="3"/>
        <v>57000</v>
      </c>
      <c r="G25" s="3">
        <f>F25+E25</f>
        <v>357000</v>
      </c>
      <c r="H25" s="3">
        <v>357000</v>
      </c>
    </row>
    <row r="26" spans="2:8" x14ac:dyDescent="0.25">
      <c r="B26" s="1" t="s">
        <v>31</v>
      </c>
      <c r="C26" s="1">
        <v>20</v>
      </c>
      <c r="D26" s="3">
        <v>20000</v>
      </c>
      <c r="E26" s="3">
        <f t="shared" si="2"/>
        <v>400000</v>
      </c>
      <c r="F26" s="3">
        <f t="shared" si="3"/>
        <v>76000</v>
      </c>
      <c r="G26" s="3">
        <f>F26+E26</f>
        <v>476000</v>
      </c>
      <c r="H26" s="3">
        <v>476000</v>
      </c>
    </row>
    <row r="27" spans="2:8" x14ac:dyDescent="0.25">
      <c r="H27" s="3"/>
    </row>
    <row r="28" spans="2:8" x14ac:dyDescent="0.25">
      <c r="G28" s="4" t="s">
        <v>3</v>
      </c>
      <c r="H28" s="4">
        <f>SUM(H17:H26)</f>
        <v>3944850</v>
      </c>
    </row>
    <row r="30" spans="2:8" ht="15.75" thickBot="1" x14ac:dyDescent="0.3">
      <c r="B30" s="5" t="s">
        <v>57</v>
      </c>
      <c r="C30" s="6"/>
      <c r="D30" s="7"/>
      <c r="E30" s="7"/>
      <c r="F30" s="7"/>
      <c r="G30" s="7"/>
      <c r="H30" s="6"/>
    </row>
    <row r="31" spans="2:8" ht="15.75" thickTop="1" x14ac:dyDescent="0.25"/>
    <row r="32" spans="2:8" ht="30.75" thickBot="1" x14ac:dyDescent="0.3">
      <c r="B32" s="10" t="s">
        <v>2</v>
      </c>
      <c r="C32" s="11" t="s">
        <v>1</v>
      </c>
      <c r="D32" s="12" t="s">
        <v>3</v>
      </c>
      <c r="E32" s="12" t="s">
        <v>4</v>
      </c>
      <c r="F32" s="12" t="s">
        <v>3</v>
      </c>
      <c r="G32" s="10" t="s">
        <v>6</v>
      </c>
      <c r="H32" s="10"/>
    </row>
    <row r="33" spans="2:8" ht="15.75" thickTop="1" x14ac:dyDescent="0.25">
      <c r="B33" s="1" t="s">
        <v>33</v>
      </c>
      <c r="C33" s="1">
        <v>12</v>
      </c>
      <c r="D33" s="3">
        <f>C33*5</f>
        <v>60</v>
      </c>
      <c r="E33" s="3">
        <v>1210</v>
      </c>
      <c r="F33" s="3">
        <f>E33*D33</f>
        <v>72600</v>
      </c>
      <c r="G33" s="3" t="s">
        <v>43</v>
      </c>
      <c r="H33" s="1" t="s">
        <v>32</v>
      </c>
    </row>
    <row r="34" spans="2:8" x14ac:dyDescent="0.25">
      <c r="B34" s="1" t="s">
        <v>34</v>
      </c>
      <c r="C34" s="1">
        <v>2</v>
      </c>
      <c r="D34" s="3">
        <f t="shared" ref="D34:D45" si="8">C34*5</f>
        <v>10</v>
      </c>
      <c r="E34" s="3">
        <v>3700</v>
      </c>
      <c r="F34" s="3">
        <f t="shared" ref="F34:F45" si="9">E34*D34</f>
        <v>37000</v>
      </c>
      <c r="G34" s="3" t="s">
        <v>44</v>
      </c>
      <c r="H34" s="1" t="s">
        <v>32</v>
      </c>
    </row>
    <row r="35" spans="2:8" x14ac:dyDescent="0.25">
      <c r="B35" s="1" t="s">
        <v>35</v>
      </c>
      <c r="C35" s="1">
        <v>2</v>
      </c>
      <c r="D35" s="3">
        <f t="shared" si="8"/>
        <v>10</v>
      </c>
      <c r="E35" s="3">
        <v>2690</v>
      </c>
      <c r="F35" s="3">
        <f t="shared" si="9"/>
        <v>26900</v>
      </c>
      <c r="G35" s="3" t="s">
        <v>46</v>
      </c>
      <c r="H35" s="1" t="s">
        <v>32</v>
      </c>
    </row>
    <row r="36" spans="2:8" x14ac:dyDescent="0.25">
      <c r="B36" s="1" t="s">
        <v>36</v>
      </c>
      <c r="C36" s="1">
        <v>6</v>
      </c>
      <c r="D36" s="3">
        <f t="shared" si="8"/>
        <v>30</v>
      </c>
      <c r="E36" s="3">
        <v>1690</v>
      </c>
      <c r="F36" s="3">
        <f t="shared" si="9"/>
        <v>50700</v>
      </c>
      <c r="G36" s="3" t="s">
        <v>45</v>
      </c>
      <c r="H36" s="1" t="s">
        <v>32</v>
      </c>
    </row>
    <row r="37" spans="2:8" x14ac:dyDescent="0.25">
      <c r="B37" s="1" t="s">
        <v>37</v>
      </c>
      <c r="C37" s="1">
        <v>2</v>
      </c>
      <c r="D37" s="3">
        <f t="shared" si="8"/>
        <v>10</v>
      </c>
      <c r="E37" s="3">
        <v>990</v>
      </c>
      <c r="F37" s="3">
        <f t="shared" si="9"/>
        <v>9900</v>
      </c>
      <c r="G37" s="3" t="s">
        <v>47</v>
      </c>
      <c r="H37" s="1" t="s">
        <v>32</v>
      </c>
    </row>
    <row r="38" spans="2:8" x14ac:dyDescent="0.25">
      <c r="B38" s="1" t="s">
        <v>38</v>
      </c>
      <c r="C38" s="1">
        <v>2</v>
      </c>
      <c r="D38" s="3">
        <f t="shared" si="8"/>
        <v>10</v>
      </c>
      <c r="E38" s="3">
        <v>770</v>
      </c>
      <c r="F38" s="3">
        <f t="shared" si="9"/>
        <v>7700</v>
      </c>
      <c r="G38" s="3" t="s">
        <v>48</v>
      </c>
      <c r="H38" s="1" t="s">
        <v>32</v>
      </c>
    </row>
    <row r="39" spans="2:8" x14ac:dyDescent="0.25">
      <c r="B39" s="1" t="s">
        <v>39</v>
      </c>
      <c r="C39" s="1">
        <v>1</v>
      </c>
      <c r="D39" s="3">
        <f t="shared" si="8"/>
        <v>5</v>
      </c>
      <c r="E39" s="3">
        <v>2390</v>
      </c>
      <c r="F39" s="3">
        <f t="shared" si="9"/>
        <v>11950</v>
      </c>
      <c r="G39" s="3" t="s">
        <v>49</v>
      </c>
      <c r="H39" s="1" t="s">
        <v>32</v>
      </c>
    </row>
    <row r="40" spans="2:8" x14ac:dyDescent="0.25">
      <c r="B40" s="1" t="s">
        <v>40</v>
      </c>
      <c r="C40" s="1">
        <v>12</v>
      </c>
      <c r="D40" s="3">
        <f t="shared" si="8"/>
        <v>60</v>
      </c>
      <c r="E40" s="3">
        <v>1390</v>
      </c>
      <c r="F40" s="3">
        <f t="shared" si="9"/>
        <v>83400</v>
      </c>
      <c r="G40" s="3" t="s">
        <v>50</v>
      </c>
      <c r="H40" s="1" t="s">
        <v>32</v>
      </c>
    </row>
    <row r="41" spans="2:8" x14ac:dyDescent="0.25">
      <c r="B41" s="1" t="s">
        <v>41</v>
      </c>
      <c r="C41" s="3">
        <v>6</v>
      </c>
      <c r="D41" s="3">
        <f t="shared" si="8"/>
        <v>30</v>
      </c>
      <c r="E41" s="3">
        <v>2590</v>
      </c>
      <c r="F41" s="3">
        <f t="shared" si="9"/>
        <v>77700</v>
      </c>
      <c r="G41" s="3" t="s">
        <v>54</v>
      </c>
      <c r="H41" s="1" t="s">
        <v>32</v>
      </c>
    </row>
    <row r="42" spans="2:8" x14ac:dyDescent="0.25">
      <c r="B42" s="1" t="s">
        <v>42</v>
      </c>
      <c r="C42" s="3">
        <v>15</v>
      </c>
      <c r="D42" s="3">
        <f t="shared" si="8"/>
        <v>75</v>
      </c>
      <c r="E42" s="3">
        <v>500</v>
      </c>
      <c r="F42" s="3">
        <f t="shared" si="9"/>
        <v>37500</v>
      </c>
      <c r="G42" s="3" t="s">
        <v>55</v>
      </c>
      <c r="H42" s="1" t="s">
        <v>32</v>
      </c>
    </row>
    <row r="43" spans="2:8" x14ac:dyDescent="0.25">
      <c r="B43" s="1" t="s">
        <v>42</v>
      </c>
      <c r="C43" s="3">
        <v>15</v>
      </c>
      <c r="D43" s="3">
        <f t="shared" si="8"/>
        <v>75</v>
      </c>
      <c r="E43" s="3">
        <v>500</v>
      </c>
      <c r="F43" s="3">
        <f t="shared" si="9"/>
        <v>37500</v>
      </c>
      <c r="G43" s="3" t="s">
        <v>56</v>
      </c>
      <c r="H43" s="1" t="s">
        <v>32</v>
      </c>
    </row>
    <row r="44" spans="2:8" x14ac:dyDescent="0.25">
      <c r="B44" s="1" t="s">
        <v>58</v>
      </c>
      <c r="C44" s="3">
        <v>2</v>
      </c>
      <c r="D44" s="3">
        <f t="shared" si="8"/>
        <v>10</v>
      </c>
      <c r="E44" s="3">
        <v>15000</v>
      </c>
      <c r="F44" s="3">
        <f t="shared" si="9"/>
        <v>150000</v>
      </c>
    </row>
    <row r="45" spans="2:8" x14ac:dyDescent="0.25">
      <c r="B45" s="1" t="s">
        <v>59</v>
      </c>
      <c r="C45" s="3">
        <v>30</v>
      </c>
      <c r="D45" s="3">
        <f t="shared" si="8"/>
        <v>150</v>
      </c>
      <c r="E45" s="3">
        <v>4000</v>
      </c>
      <c r="F45" s="3">
        <f t="shared" si="9"/>
        <v>600000</v>
      </c>
    </row>
    <row r="46" spans="2:8" x14ac:dyDescent="0.25">
      <c r="C46" s="3"/>
      <c r="G46" s="4" t="s">
        <v>3</v>
      </c>
      <c r="H46" s="4">
        <f>SUM(F33:F45)</f>
        <v>1202850</v>
      </c>
    </row>
    <row r="47" spans="2:8" x14ac:dyDescent="0.25">
      <c r="C47" s="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COSTOS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Chantal Salcedo</dc:creator>
  <cp:lastModifiedBy>Chantal Salcedo</cp:lastModifiedBy>
  <dcterms:created xsi:type="dcterms:W3CDTF">2021-06-15T22:15:32Z</dcterms:created>
  <dcterms:modified xsi:type="dcterms:W3CDTF">2021-06-16T01:03:30Z</dcterms:modified>
</cp:coreProperties>
</file>