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12C05ACF-1DF6-4661-8D42-5623990C70E1}" xr6:coauthVersionLast="47" xr6:coauthVersionMax="47" xr10:uidLastSave="{00000000-0000-0000-0000-000000000000}"/>
  <bookViews>
    <workbookView xWindow="-108" yWindow="-108" windowWidth="23256" windowHeight="12576" tabRatio="630" activeTab="3" xr2:uid="{00000000-000D-0000-FFFF-FFFF00000000}"/>
  </bookViews>
  <sheets>
    <sheet name="Administrativos" sheetId="2" r:id="rId1"/>
    <sheet name="Equipamiento talleres" sheetId="3" r:id="rId2"/>
    <sheet name="Recursos Humanos" sheetId="4" r:id="rId3"/>
    <sheet name="Consolidado Financiamiento" sheetId="1" r:id="rId4"/>
  </sheets>
  <definedNames>
    <definedName name="_ftn1" localSheetId="0">Administrativos!#REF!</definedName>
    <definedName name="_ftnref1" localSheetId="0">Administrativos!$A$4</definedName>
    <definedName name="_xlnm.Print_Area" localSheetId="0">Administrativos!$A$1:$D$26</definedName>
    <definedName name="_xlnm.Print_Area" localSheetId="1">'Equipamiento talleres'!$A$1:$D$24</definedName>
  </definedNames>
  <calcPr calcId="191029"/>
</workbook>
</file>

<file path=xl/calcChain.xml><?xml version="1.0" encoding="utf-8"?>
<calcChain xmlns="http://schemas.openxmlformats.org/spreadsheetml/2006/main">
  <c r="G11" i="4" l="1"/>
  <c r="G12" i="4"/>
  <c r="F12" i="4"/>
  <c r="C11" i="4"/>
  <c r="C9" i="4"/>
  <c r="C8" i="4"/>
  <c r="C7" i="4"/>
  <c r="F10" i="4" l="1"/>
  <c r="F11" i="4"/>
  <c r="F8" i="4" l="1"/>
  <c r="F9" i="4"/>
  <c r="F7" i="4"/>
  <c r="F9" i="2" l="1"/>
  <c r="F17" i="4" l="1"/>
  <c r="B13" i="1" s="1"/>
  <c r="E17" i="4"/>
  <c r="B6" i="1" s="1"/>
  <c r="G16" i="4"/>
  <c r="G15" i="4"/>
  <c r="G14" i="4"/>
  <c r="G13" i="4"/>
  <c r="G10" i="4"/>
  <c r="G9" i="4"/>
  <c r="G6" i="4"/>
  <c r="G5" i="4"/>
  <c r="C17" i="3"/>
  <c r="B12" i="1" s="1"/>
  <c r="B14" i="1" s="1"/>
  <c r="B17" i="3"/>
  <c r="B5" i="1" s="1"/>
  <c r="D16" i="3"/>
  <c r="D15" i="3"/>
  <c r="D14" i="3"/>
  <c r="D13" i="3"/>
  <c r="D12" i="3"/>
  <c r="D11" i="3"/>
  <c r="D10" i="3"/>
  <c r="D9" i="3"/>
  <c r="D8" i="3"/>
  <c r="D7" i="3"/>
  <c r="D6" i="3"/>
  <c r="D5" i="3"/>
  <c r="D6" i="2"/>
  <c r="D7" i="2"/>
  <c r="D8" i="2"/>
  <c r="D9" i="2"/>
  <c r="D10" i="2"/>
  <c r="D11" i="2"/>
  <c r="D12" i="2"/>
  <c r="D13" i="2"/>
  <c r="D14" i="2"/>
  <c r="D15" i="2"/>
  <c r="D16" i="2"/>
  <c r="D5" i="2"/>
  <c r="C17" i="2"/>
  <c r="B11" i="1" s="1"/>
  <c r="B17" i="2"/>
  <c r="B4" i="1" s="1"/>
  <c r="D17" i="4" l="1"/>
  <c r="G17" i="4"/>
  <c r="D17" i="2"/>
  <c r="B7" i="1"/>
  <c r="D1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9" authorId="0" shapeId="0" xr:uid="{72E50C6C-6E54-4192-977D-E95C8A1B4E7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descuentan impresoras queda en $250.010</t>
        </r>
      </text>
    </comment>
  </commentList>
</comments>
</file>

<file path=xl/sharedStrings.xml><?xml version="1.0" encoding="utf-8"?>
<sst xmlns="http://schemas.openxmlformats.org/spreadsheetml/2006/main" count="64" uniqueCount="41">
  <si>
    <t xml:space="preserve">Ítem Nº 1 </t>
  </si>
  <si>
    <t>Origen y Monto Aporte</t>
  </si>
  <si>
    <t>Aporte propio $</t>
  </si>
  <si>
    <t>Aporte Solicitado $</t>
  </si>
  <si>
    <t>Total $</t>
  </si>
  <si>
    <t>TOTAL $</t>
  </si>
  <si>
    <t xml:space="preserve">Nota: </t>
  </si>
  <si>
    <t>Sólo escriba en las celdas en blanco</t>
  </si>
  <si>
    <t>Ítem Nº 2</t>
  </si>
  <si>
    <t>N° de horas destinadas    (total)</t>
  </si>
  <si>
    <t xml:space="preserve">Registrar el gasto total del proyecto, señalando el origen y monto de los aportes. </t>
  </si>
  <si>
    <t>Ítem</t>
  </si>
  <si>
    <t>Aporte Propio $</t>
  </si>
  <si>
    <t>3.  Gastos Recursos Humanos</t>
  </si>
  <si>
    <t>No manipule las celdas, cualquier inconsistencia es de responsabilidad de la institución postulante</t>
  </si>
  <si>
    <t>Costor por hora</t>
  </si>
  <si>
    <t>Item de Gasto</t>
  </si>
  <si>
    <t>Gastos de Alimentación:</t>
  </si>
  <si>
    <t>Gastos de Traslados participantes:</t>
  </si>
  <si>
    <t>Gastos de Traslados equipo:</t>
  </si>
  <si>
    <t>Gastos de Difusión:</t>
  </si>
  <si>
    <t>Gastos de Materiales:</t>
  </si>
  <si>
    <t>Otros gastos:</t>
  </si>
  <si>
    <t>10.5 PRESUPUESTO TOTAL DEL PROYECTO</t>
  </si>
  <si>
    <t>2.  Gastos Equipamiento y Servicios</t>
  </si>
  <si>
    <t>1.  Gastos Administrativos</t>
  </si>
  <si>
    <t>7.3. GASTOS EN RECURSOS HUMANOS</t>
  </si>
  <si>
    <t>kinesiologo</t>
  </si>
  <si>
    <t>terapauta ocupacional</t>
  </si>
  <si>
    <t>podologo</t>
  </si>
  <si>
    <t>Materiales Kinesicos</t>
  </si>
  <si>
    <t>Materiales Podologo</t>
  </si>
  <si>
    <t>Materiales Terapia Ocupacional</t>
  </si>
  <si>
    <t>coordinación financiera y técnica</t>
  </si>
  <si>
    <t>Nutricionista</t>
  </si>
  <si>
    <t>Materiales talleres de Alimentación y nutrición</t>
  </si>
  <si>
    <t>Enfermera</t>
  </si>
  <si>
    <t>Materiales enfermera (Pastilleros)</t>
  </si>
  <si>
    <t>GASTOS ADMINISTRATIVOS</t>
  </si>
  <si>
    <t>GASTOS EN EQUIPAMIENTO TALLERES</t>
  </si>
  <si>
    <t>Nintendo Switch + Ringfit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</si>
</sst>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.00_-;\-&quot;$&quot;\ * #,##0.00_-;_-&quot;$&quot;\ * &quot;-&quot;??_-;_-@_-"/>
    <numFmt numFmtId="165" formatCode="&quot;$&quot;\ 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165" fontId="3" fillId="0" borderId="5" xfId="0" applyNumberFormat="1" applyFont="1" applyBorder="1" applyAlignment="1">
      <alignment vertical="top" wrapText="1"/>
    </xf>
    <xf numFmtId="165" fontId="3" fillId="2" borderId="5" xfId="0" applyNumberFormat="1" applyFont="1" applyFill="1" applyBorder="1" applyAlignment="1">
      <alignment vertical="top" wrapText="1"/>
    </xf>
    <xf numFmtId="165" fontId="2" fillId="2" borderId="5" xfId="0" applyNumberFormat="1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right" vertical="top" wrapText="1" indent="3"/>
    </xf>
    <xf numFmtId="164" fontId="2" fillId="2" borderId="4" xfId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right" vertical="top" wrapText="1" indent="3"/>
    </xf>
    <xf numFmtId="0" fontId="0" fillId="3" borderId="0" xfId="0" applyFill="1"/>
    <xf numFmtId="0" fontId="0" fillId="4" borderId="0" xfId="0" applyFill="1"/>
    <xf numFmtId="0" fontId="3" fillId="2" borderId="1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 vertical="top" wrapText="1"/>
    </xf>
    <xf numFmtId="164" fontId="3" fillId="4" borderId="5" xfId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0" fillId="4" borderId="0" xfId="0" applyFill="1" applyAlignment="1">
      <alignment horizontal="center"/>
    </xf>
    <xf numFmtId="0" fontId="4" fillId="4" borderId="0" xfId="0" applyFont="1" applyFill="1" applyAlignment="1">
      <alignment horizontal="left" wrapText="1"/>
    </xf>
    <xf numFmtId="0" fontId="3" fillId="0" borderId="5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0" borderId="0" xfId="0" applyFill="1"/>
    <xf numFmtId="165" fontId="0" fillId="0" borderId="0" xfId="0" applyNumberFormat="1" applyFill="1"/>
    <xf numFmtId="0" fontId="2" fillId="2" borderId="8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3" fillId="4" borderId="7" xfId="0" applyFont="1" applyFill="1" applyBorder="1" applyAlignment="1">
      <alignment horizontal="left" vertical="top" wrapText="1"/>
    </xf>
    <xf numFmtId="0" fontId="3" fillId="4" borderId="1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left" wrapText="1"/>
    </xf>
    <xf numFmtId="0" fontId="2" fillId="2" borderId="1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3" fillId="0" borderId="8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2" fillId="2" borderId="8" xfId="0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right" vertical="top" wrapText="1"/>
    </xf>
    <xf numFmtId="0" fontId="4" fillId="4" borderId="0" xfId="0" applyFont="1" applyFill="1" applyAlignment="1">
      <alignment horizontal="left" wrapText="1"/>
    </xf>
    <xf numFmtId="0" fontId="4" fillId="4" borderId="0" xfId="0" applyFont="1" applyFill="1" applyAlignment="1">
      <alignment horizontal="left" vertical="top" wrapText="1"/>
    </xf>
    <xf numFmtId="0" fontId="3" fillId="4" borderId="7" xfId="0" applyFont="1" applyFill="1" applyBorder="1" applyAlignment="1">
      <alignment horizontal="center" vertical="top" wrapText="1"/>
    </xf>
    <xf numFmtId="0" fontId="3" fillId="4" borderId="10" xfId="0" applyFont="1" applyFill="1" applyBorder="1" applyAlignment="1">
      <alignment horizontal="center" vertical="top" wrapText="1"/>
    </xf>
    <xf numFmtId="9" fontId="0" fillId="0" borderId="0" xfId="0" applyNumberFormat="1" applyFill="1"/>
    <xf numFmtId="164" fontId="2" fillId="5" borderId="4" xfId="1" applyFont="1" applyFill="1" applyBorder="1" applyAlignment="1">
      <alignment horizontal="center" vertical="top" wrapText="1"/>
    </xf>
  </cellXfs>
  <cellStyles count="2">
    <cellStyle name="Moneda" xfId="1" builtinId="4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9" dT="2021-04-07T18:30:04.71" personId="{00000000-0000-0000-0000-000000000000}" id="{72E50C6C-6E54-4192-977D-E95C8A1B4E74}">
    <text>se descuentan impresoras queda en $250.010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1"/>
  <sheetViews>
    <sheetView workbookViewId="0">
      <selection sqref="A1:D1"/>
    </sheetView>
  </sheetViews>
  <sheetFormatPr baseColWidth="10" defaultRowHeight="14.4" x14ac:dyDescent="0.3"/>
  <cols>
    <col min="1" max="1" width="67.44140625" customWidth="1"/>
    <col min="2" max="2" width="25.109375" customWidth="1"/>
    <col min="3" max="3" width="23.88671875" customWidth="1"/>
    <col min="4" max="4" width="23.109375" customWidth="1"/>
    <col min="5" max="15" width="11.5546875" style="29"/>
  </cols>
  <sheetData>
    <row r="1" spans="1:6" x14ac:dyDescent="0.3">
      <c r="A1" s="34" t="s">
        <v>38</v>
      </c>
      <c r="B1" s="35"/>
      <c r="C1" s="35"/>
      <c r="D1" s="35"/>
    </row>
    <row r="2" spans="1:6" ht="94.5" customHeight="1" thickBot="1" x14ac:dyDescent="0.35">
      <c r="A2" s="36"/>
      <c r="B2" s="37"/>
      <c r="C2" s="37"/>
      <c r="D2" s="37"/>
    </row>
    <row r="3" spans="1:6" ht="15.75" customHeight="1" thickBot="1" x14ac:dyDescent="0.35">
      <c r="A3" s="8" t="s">
        <v>0</v>
      </c>
      <c r="B3" s="31" t="s">
        <v>1</v>
      </c>
      <c r="C3" s="32"/>
      <c r="D3" s="33"/>
    </row>
    <row r="4" spans="1:6" ht="24.75" customHeight="1" thickBot="1" x14ac:dyDescent="0.35">
      <c r="A4" s="9" t="s">
        <v>16</v>
      </c>
      <c r="B4" s="11" t="s">
        <v>2</v>
      </c>
      <c r="C4" s="11" t="s">
        <v>3</v>
      </c>
      <c r="D4" s="11" t="s">
        <v>4</v>
      </c>
    </row>
    <row r="5" spans="1:6" ht="15" thickBot="1" x14ac:dyDescent="0.35">
      <c r="A5" s="27" t="s">
        <v>17</v>
      </c>
      <c r="B5" s="5">
        <v>50000</v>
      </c>
      <c r="C5" s="5">
        <v>50000</v>
      </c>
      <c r="D5" s="6">
        <f>SUM(B5:C5)</f>
        <v>100000</v>
      </c>
    </row>
    <row r="6" spans="1:6" ht="15" thickBot="1" x14ac:dyDescent="0.35">
      <c r="A6" s="28" t="s">
        <v>18</v>
      </c>
      <c r="B6" s="5">
        <v>0</v>
      </c>
      <c r="C6" s="5">
        <v>0</v>
      </c>
      <c r="D6" s="6">
        <f>SUM(B6:C6)</f>
        <v>0</v>
      </c>
    </row>
    <row r="7" spans="1:6" ht="15" thickBot="1" x14ac:dyDescent="0.35">
      <c r="A7" s="28" t="s">
        <v>19</v>
      </c>
      <c r="B7" s="5">
        <v>200000</v>
      </c>
      <c r="C7" s="5">
        <v>200000</v>
      </c>
      <c r="D7" s="6">
        <f>SUM(B7:C7)</f>
        <v>400000</v>
      </c>
    </row>
    <row r="8" spans="1:6" ht="15" thickBot="1" x14ac:dyDescent="0.35">
      <c r="A8" s="28" t="s">
        <v>20</v>
      </c>
      <c r="B8" s="5">
        <v>50000</v>
      </c>
      <c r="C8" s="5">
        <v>350000</v>
      </c>
      <c r="D8" s="6">
        <f>SUM(B8:C8)</f>
        <v>400000</v>
      </c>
    </row>
    <row r="9" spans="1:6" ht="15" thickBot="1" x14ac:dyDescent="0.35">
      <c r="A9" s="28" t="s">
        <v>21</v>
      </c>
      <c r="B9" s="5">
        <v>100000</v>
      </c>
      <c r="C9" s="5">
        <v>100000</v>
      </c>
      <c r="D9" s="6">
        <f>SUM(B9:C9)</f>
        <v>200000</v>
      </c>
      <c r="E9" s="29">
        <v>449990</v>
      </c>
      <c r="F9" s="30">
        <f>+C9-E9</f>
        <v>-349990</v>
      </c>
    </row>
    <row r="10" spans="1:6" ht="15" thickBot="1" x14ac:dyDescent="0.35">
      <c r="A10" s="28"/>
      <c r="B10" s="5"/>
      <c r="C10" s="5"/>
      <c r="D10" s="6">
        <f t="shared" ref="D10:D16" si="0">SUM(B10:C10)</f>
        <v>0</v>
      </c>
      <c r="F10" s="29">
        <v>142070</v>
      </c>
    </row>
    <row r="11" spans="1:6" ht="15" thickBot="1" x14ac:dyDescent="0.35">
      <c r="A11" s="28" t="s">
        <v>22</v>
      </c>
      <c r="B11" s="5"/>
      <c r="C11" s="5"/>
      <c r="D11" s="6">
        <f t="shared" si="0"/>
        <v>0</v>
      </c>
      <c r="F11" s="29">
        <v>138063</v>
      </c>
    </row>
    <row r="12" spans="1:6" ht="15" thickBot="1" x14ac:dyDescent="0.35">
      <c r="A12" s="4"/>
      <c r="B12" s="5"/>
      <c r="C12" s="5"/>
      <c r="D12" s="6">
        <f t="shared" si="0"/>
        <v>0</v>
      </c>
    </row>
    <row r="13" spans="1:6" ht="15" thickBot="1" x14ac:dyDescent="0.35">
      <c r="A13" s="4"/>
      <c r="B13" s="5"/>
      <c r="C13" s="5"/>
      <c r="D13" s="6">
        <f t="shared" si="0"/>
        <v>0</v>
      </c>
    </row>
    <row r="14" spans="1:6" ht="15" thickBot="1" x14ac:dyDescent="0.35">
      <c r="A14" s="4"/>
      <c r="B14" s="5"/>
      <c r="C14" s="5"/>
      <c r="D14" s="6">
        <f t="shared" si="0"/>
        <v>0</v>
      </c>
    </row>
    <row r="15" spans="1:6" ht="15" thickBot="1" x14ac:dyDescent="0.35">
      <c r="A15" s="4"/>
      <c r="B15" s="5"/>
      <c r="C15" s="5"/>
      <c r="D15" s="6">
        <f t="shared" si="0"/>
        <v>0</v>
      </c>
    </row>
    <row r="16" spans="1:6" ht="15" thickBot="1" x14ac:dyDescent="0.35">
      <c r="A16" s="4"/>
      <c r="B16" s="5"/>
      <c r="C16" s="5"/>
      <c r="D16" s="6">
        <f t="shared" si="0"/>
        <v>0</v>
      </c>
    </row>
    <row r="17" spans="1:4" ht="15" thickBot="1" x14ac:dyDescent="0.35">
      <c r="A17" s="15" t="s">
        <v>5</v>
      </c>
      <c r="B17" s="7">
        <f>SUM(B5:B16)</f>
        <v>400000</v>
      </c>
      <c r="C17" s="7">
        <f>SUM(C5:C16)</f>
        <v>700000</v>
      </c>
      <c r="D17" s="7">
        <f>SUM(D5:D16)</f>
        <v>1100000</v>
      </c>
    </row>
    <row r="18" spans="1:4" x14ac:dyDescent="0.3">
      <c r="A18" s="17"/>
      <c r="B18" s="17"/>
      <c r="C18" s="17"/>
      <c r="D18" s="17"/>
    </row>
    <row r="19" spans="1:4" x14ac:dyDescent="0.3">
      <c r="A19" s="17"/>
      <c r="B19" s="17"/>
      <c r="C19" s="17"/>
      <c r="D19" s="17"/>
    </row>
    <row r="20" spans="1:4" x14ac:dyDescent="0.3">
      <c r="A20" s="17" t="s">
        <v>6</v>
      </c>
      <c r="B20" s="17"/>
      <c r="C20" s="17"/>
      <c r="D20" s="17"/>
    </row>
    <row r="21" spans="1:4" x14ac:dyDescent="0.3">
      <c r="A21" s="17" t="s">
        <v>7</v>
      </c>
      <c r="B21" s="17"/>
      <c r="C21" s="17"/>
      <c r="D21" s="17"/>
    </row>
    <row r="22" spans="1:4" x14ac:dyDescent="0.3">
      <c r="A22" s="17" t="s">
        <v>14</v>
      </c>
      <c r="B22" s="17"/>
      <c r="C22" s="17"/>
      <c r="D22" s="17"/>
    </row>
    <row r="23" spans="1:4" x14ac:dyDescent="0.3">
      <c r="A23" s="17"/>
      <c r="B23" s="17"/>
      <c r="C23" s="17"/>
      <c r="D23" s="17"/>
    </row>
    <row r="24" spans="1:4" x14ac:dyDescent="0.3">
      <c r="A24" s="17"/>
      <c r="B24" s="17"/>
      <c r="C24" s="17"/>
      <c r="D24" s="17"/>
    </row>
    <row r="25" spans="1:4" x14ac:dyDescent="0.3">
      <c r="A25" s="17"/>
      <c r="B25" s="17"/>
      <c r="C25" s="17"/>
      <c r="D25" s="17"/>
    </row>
    <row r="26" spans="1:4" x14ac:dyDescent="0.3">
      <c r="A26" s="17"/>
      <c r="B26" s="17"/>
      <c r="C26" s="17"/>
      <c r="D26" s="17"/>
    </row>
    <row r="27" spans="1:4" x14ac:dyDescent="0.3">
      <c r="A27" s="16"/>
      <c r="B27" s="16"/>
      <c r="C27" s="16"/>
      <c r="D27" s="16"/>
    </row>
    <row r="28" spans="1:4" x14ac:dyDescent="0.3">
      <c r="A28" s="16"/>
      <c r="B28" s="16"/>
      <c r="C28" s="16"/>
      <c r="D28" s="16"/>
    </row>
    <row r="29" spans="1:4" x14ac:dyDescent="0.3">
      <c r="A29" s="16"/>
      <c r="B29" s="16"/>
      <c r="C29" s="16"/>
      <c r="D29" s="16"/>
    </row>
    <row r="30" spans="1:4" x14ac:dyDescent="0.3">
      <c r="A30" s="16"/>
      <c r="B30" s="16"/>
      <c r="C30" s="16"/>
      <c r="D30" s="16"/>
    </row>
    <row r="31" spans="1:4" x14ac:dyDescent="0.3">
      <c r="A31" s="16"/>
      <c r="B31" s="16"/>
      <c r="C31" s="16"/>
      <c r="D31" s="16"/>
    </row>
    <row r="32" spans="1:4" x14ac:dyDescent="0.3">
      <c r="A32" s="16"/>
      <c r="B32" s="16"/>
      <c r="C32" s="16"/>
      <c r="D32" s="16"/>
    </row>
    <row r="33" spans="1:4" x14ac:dyDescent="0.3">
      <c r="A33" s="16"/>
      <c r="B33" s="16"/>
      <c r="C33" s="16"/>
      <c r="D33" s="16"/>
    </row>
    <row r="34" spans="1:4" x14ac:dyDescent="0.3">
      <c r="A34" s="16"/>
      <c r="B34" s="16"/>
      <c r="C34" s="16"/>
      <c r="D34" s="16"/>
    </row>
    <row r="35" spans="1:4" x14ac:dyDescent="0.3">
      <c r="A35" s="16"/>
      <c r="B35" s="16"/>
      <c r="C35" s="16"/>
      <c r="D35" s="16"/>
    </row>
    <row r="36" spans="1:4" x14ac:dyDescent="0.3">
      <c r="A36" s="16"/>
      <c r="B36" s="16"/>
      <c r="C36" s="16"/>
      <c r="D36" s="16"/>
    </row>
    <row r="37" spans="1:4" x14ac:dyDescent="0.3">
      <c r="A37" s="16"/>
      <c r="B37" s="16"/>
      <c r="C37" s="16"/>
      <c r="D37" s="16"/>
    </row>
    <row r="38" spans="1:4" x14ac:dyDescent="0.3">
      <c r="A38" s="16"/>
      <c r="B38" s="16"/>
      <c r="C38" s="16"/>
      <c r="D38" s="16"/>
    </row>
    <row r="39" spans="1:4" x14ac:dyDescent="0.3">
      <c r="A39" s="16"/>
      <c r="B39" s="16"/>
      <c r="C39" s="16"/>
      <c r="D39" s="16"/>
    </row>
    <row r="40" spans="1:4" x14ac:dyDescent="0.3">
      <c r="A40" s="16"/>
      <c r="B40" s="16"/>
      <c r="C40" s="16"/>
      <c r="D40" s="16"/>
    </row>
    <row r="41" spans="1:4" x14ac:dyDescent="0.3">
      <c r="A41" s="16"/>
      <c r="B41" s="16"/>
      <c r="C41" s="16"/>
      <c r="D41" s="16"/>
    </row>
    <row r="42" spans="1:4" x14ac:dyDescent="0.3">
      <c r="A42" s="16"/>
      <c r="B42" s="16"/>
      <c r="C42" s="16"/>
      <c r="D42" s="16"/>
    </row>
    <row r="43" spans="1:4" x14ac:dyDescent="0.3">
      <c r="A43" s="16"/>
      <c r="B43" s="16"/>
      <c r="C43" s="16"/>
      <c r="D43" s="16"/>
    </row>
    <row r="44" spans="1:4" x14ac:dyDescent="0.3">
      <c r="A44" s="16"/>
      <c r="B44" s="16"/>
      <c r="C44" s="16"/>
      <c r="D44" s="16"/>
    </row>
    <row r="45" spans="1:4" x14ac:dyDescent="0.3">
      <c r="A45" s="16"/>
      <c r="B45" s="16"/>
      <c r="C45" s="16"/>
      <c r="D45" s="16"/>
    </row>
    <row r="46" spans="1:4" x14ac:dyDescent="0.3">
      <c r="A46" s="16"/>
      <c r="B46" s="16"/>
      <c r="C46" s="16"/>
      <c r="D46" s="16"/>
    </row>
    <row r="47" spans="1:4" x14ac:dyDescent="0.3">
      <c r="A47" s="16"/>
      <c r="B47" s="16"/>
      <c r="C47" s="16"/>
      <c r="D47" s="16"/>
    </row>
    <row r="48" spans="1:4" x14ac:dyDescent="0.3">
      <c r="A48" s="16"/>
      <c r="B48" s="16"/>
      <c r="C48" s="16"/>
      <c r="D48" s="16"/>
    </row>
    <row r="49" spans="1:4" x14ac:dyDescent="0.3">
      <c r="A49" s="16"/>
      <c r="B49" s="16"/>
      <c r="C49" s="16"/>
      <c r="D49" s="16"/>
    </row>
    <row r="50" spans="1:4" x14ac:dyDescent="0.3">
      <c r="A50" s="16"/>
      <c r="B50" s="16"/>
      <c r="C50" s="16"/>
      <c r="D50" s="16"/>
    </row>
    <row r="51" spans="1:4" x14ac:dyDescent="0.3">
      <c r="A51" s="16"/>
      <c r="B51" s="16"/>
      <c r="C51" s="16"/>
      <c r="D51" s="16"/>
    </row>
  </sheetData>
  <mergeCells count="3">
    <mergeCell ref="B3:D3"/>
    <mergeCell ref="A1:D1"/>
    <mergeCell ref="A2:D2"/>
  </mergeCells>
  <pageMargins left="0.70866141732283472" right="0.70866141732283472" top="0.74803149606299213" bottom="0.74803149606299213" header="0.31496062992125984" footer="0.31496062992125984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7"/>
  <sheetViews>
    <sheetView workbookViewId="0">
      <selection activeCell="B11" sqref="B11"/>
    </sheetView>
  </sheetViews>
  <sheetFormatPr baseColWidth="10" defaultRowHeight="14.4" x14ac:dyDescent="0.3"/>
  <cols>
    <col min="1" max="1" width="72.6640625" customWidth="1"/>
    <col min="2" max="2" width="26.5546875" customWidth="1"/>
    <col min="3" max="3" width="22.33203125" customWidth="1"/>
    <col min="4" max="4" width="22.44140625" customWidth="1"/>
  </cols>
  <sheetData>
    <row r="1" spans="1:15" x14ac:dyDescent="0.3">
      <c r="A1" s="34" t="s">
        <v>39</v>
      </c>
      <c r="B1" s="35"/>
      <c r="C1" s="35"/>
      <c r="D1" s="35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48" customHeight="1" thickBot="1" x14ac:dyDescent="0.35">
      <c r="A2" s="36"/>
      <c r="B2" s="37"/>
      <c r="C2" s="37"/>
      <c r="D2" s="37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ht="15.75" customHeight="1" thickBot="1" x14ac:dyDescent="0.35">
      <c r="A3" s="14" t="s">
        <v>8</v>
      </c>
      <c r="B3" s="31" t="s">
        <v>1</v>
      </c>
      <c r="C3" s="32"/>
      <c r="D3" s="33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ht="30.75" customHeight="1" thickBot="1" x14ac:dyDescent="0.35">
      <c r="A4" s="10" t="s">
        <v>16</v>
      </c>
      <c r="B4" s="11" t="s">
        <v>2</v>
      </c>
      <c r="C4" s="11" t="s">
        <v>3</v>
      </c>
      <c r="D4" s="11" t="s">
        <v>4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15" thickBot="1" x14ac:dyDescent="0.35">
      <c r="A5" s="1" t="s">
        <v>30</v>
      </c>
      <c r="B5" s="5">
        <v>1000000</v>
      </c>
      <c r="C5" s="5">
        <v>0</v>
      </c>
      <c r="D5" s="6">
        <f>SUM(B5:C5)</f>
        <v>1000000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ht="15" thickBot="1" x14ac:dyDescent="0.35">
      <c r="A6" s="1" t="s">
        <v>31</v>
      </c>
      <c r="B6" s="5">
        <v>500000</v>
      </c>
      <c r="C6" s="5">
        <v>100000</v>
      </c>
      <c r="D6" s="6">
        <f t="shared" ref="D6:D16" si="0">SUM(B6:C6)</f>
        <v>600000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15" thickBot="1" x14ac:dyDescent="0.35">
      <c r="A7" s="1" t="s">
        <v>32</v>
      </c>
      <c r="B7" s="5">
        <v>200000</v>
      </c>
      <c r="C7" s="5">
        <v>100000</v>
      </c>
      <c r="D7" s="6">
        <f t="shared" si="0"/>
        <v>300000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5" thickBot="1" x14ac:dyDescent="0.35">
      <c r="A8" s="1" t="s">
        <v>35</v>
      </c>
      <c r="B8" s="5">
        <v>50000</v>
      </c>
      <c r="C8" s="5">
        <v>100000</v>
      </c>
      <c r="D8" s="6">
        <f t="shared" si="0"/>
        <v>150000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15" thickBot="1" x14ac:dyDescent="0.35">
      <c r="A9" s="1" t="s">
        <v>37</v>
      </c>
      <c r="B9" s="5">
        <v>0</v>
      </c>
      <c r="C9" s="5">
        <v>80000</v>
      </c>
      <c r="D9" s="6">
        <f t="shared" si="0"/>
        <v>80000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ht="15" thickBot="1" x14ac:dyDescent="0.35">
      <c r="A10" s="1" t="s">
        <v>40</v>
      </c>
      <c r="B10" s="5">
        <v>825360</v>
      </c>
      <c r="C10" s="5">
        <v>0</v>
      </c>
      <c r="D10" s="6">
        <f t="shared" si="0"/>
        <v>825360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5" ht="15" thickBot="1" x14ac:dyDescent="0.35">
      <c r="A11" s="4"/>
      <c r="B11" s="5"/>
      <c r="C11" s="5"/>
      <c r="D11" s="6">
        <f t="shared" si="0"/>
        <v>0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ht="15" thickBot="1" x14ac:dyDescent="0.35">
      <c r="A12" s="4"/>
      <c r="B12" s="5"/>
      <c r="C12" s="5"/>
      <c r="D12" s="6">
        <f t="shared" si="0"/>
        <v>0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5" ht="15" thickBot="1" x14ac:dyDescent="0.35">
      <c r="A13" s="4"/>
      <c r="B13" s="5"/>
      <c r="C13" s="5"/>
      <c r="D13" s="6">
        <f t="shared" si="0"/>
        <v>0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5" ht="15" thickBot="1" x14ac:dyDescent="0.35">
      <c r="A14" s="4"/>
      <c r="B14" s="5"/>
      <c r="C14" s="5"/>
      <c r="D14" s="6">
        <f t="shared" si="0"/>
        <v>0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5" ht="15" thickBot="1" x14ac:dyDescent="0.35">
      <c r="A15" s="4"/>
      <c r="B15" s="5"/>
      <c r="C15" s="5"/>
      <c r="D15" s="6">
        <f t="shared" si="0"/>
        <v>0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5" ht="15" thickBot="1" x14ac:dyDescent="0.35">
      <c r="A16" s="4"/>
      <c r="B16" s="5"/>
      <c r="C16" s="5"/>
      <c r="D16" s="6">
        <f t="shared" si="0"/>
        <v>0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ht="15" thickBot="1" x14ac:dyDescent="0.35">
      <c r="A17" s="15" t="s">
        <v>5</v>
      </c>
      <c r="B17" s="7">
        <f>SUM(B5:B16)</f>
        <v>2575360</v>
      </c>
      <c r="C17" s="7">
        <f>SUM(C5:C16)</f>
        <v>380000</v>
      </c>
      <c r="D17" s="7">
        <f>SUM(D5:D16)</f>
        <v>2955360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15" x14ac:dyDescent="0.3">
      <c r="A18" s="17"/>
      <c r="B18" s="17"/>
      <c r="C18" s="17"/>
      <c r="D18" s="17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15" x14ac:dyDescent="0.3">
      <c r="A19" s="17"/>
      <c r="B19" s="17"/>
      <c r="C19" s="17"/>
      <c r="D19" s="17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x14ac:dyDescent="0.3">
      <c r="A20" s="17" t="s">
        <v>6</v>
      </c>
      <c r="B20" s="17"/>
      <c r="C20" s="17"/>
      <c r="D20" s="17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x14ac:dyDescent="0.3">
      <c r="A21" s="17" t="s">
        <v>7</v>
      </c>
      <c r="B21" s="17"/>
      <c r="C21" s="17"/>
      <c r="D21" s="17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1:15" x14ac:dyDescent="0.3">
      <c r="A22" s="17" t="s">
        <v>14</v>
      </c>
      <c r="B22" s="17"/>
      <c r="C22" s="17"/>
      <c r="D22" s="17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15" x14ac:dyDescent="0.3">
      <c r="A23" s="17"/>
      <c r="B23" s="17"/>
      <c r="C23" s="17"/>
      <c r="D23" s="17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spans="1:15" x14ac:dyDescent="0.3">
      <c r="A24" s="17"/>
      <c r="B24" s="17"/>
      <c r="C24" s="17"/>
      <c r="D24" s="17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x14ac:dyDescent="0.3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x14ac:dyDescent="0.3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x14ac:dyDescent="0.3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1:15" x14ac:dyDescent="0.3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spans="1:15" x14ac:dyDescent="0.3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x14ac:dyDescent="0.3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x14ac:dyDescent="0.3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x14ac:dyDescent="0.3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1:15" x14ac:dyDescent="0.3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3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3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x14ac:dyDescent="0.3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3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</row>
    <row r="38" spans="1:15" x14ac:dyDescent="0.3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</row>
    <row r="39" spans="1:15" x14ac:dyDescent="0.3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5" x14ac:dyDescent="0.3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spans="1:15" x14ac:dyDescent="0.3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x14ac:dyDescent="0.3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x14ac:dyDescent="0.3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</row>
    <row r="44" spans="1:15" x14ac:dyDescent="0.3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</row>
    <row r="45" spans="1:15" x14ac:dyDescent="0.3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</row>
    <row r="46" spans="1:15" x14ac:dyDescent="0.3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</row>
    <row r="47" spans="1:15" x14ac:dyDescent="0.3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</row>
  </sheetData>
  <mergeCells count="3">
    <mergeCell ref="A1:D1"/>
    <mergeCell ref="A2:D2"/>
    <mergeCell ref="B3:D3"/>
  </mergeCell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49"/>
  <sheetViews>
    <sheetView workbookViewId="0">
      <selection activeCell="C7" sqref="C7:C12"/>
    </sheetView>
  </sheetViews>
  <sheetFormatPr baseColWidth="10" defaultRowHeight="14.4" x14ac:dyDescent="0.3"/>
  <cols>
    <col min="1" max="1" width="34.88671875" customWidth="1"/>
    <col min="2" max="2" width="18.88671875" customWidth="1"/>
    <col min="3" max="4" width="15.88671875" customWidth="1"/>
    <col min="5" max="5" width="22.44140625" customWidth="1"/>
    <col min="6" max="6" width="20.6640625" customWidth="1"/>
    <col min="7" max="7" width="22.33203125" customWidth="1"/>
  </cols>
  <sheetData>
    <row r="1" spans="1:17" x14ac:dyDescent="0.3">
      <c r="A1" s="34" t="s">
        <v>26</v>
      </c>
      <c r="B1" s="35"/>
      <c r="C1" s="35"/>
      <c r="D1" s="35"/>
      <c r="E1" s="35"/>
      <c r="F1" s="35"/>
      <c r="G1" s="35"/>
      <c r="H1" s="29"/>
      <c r="I1" s="29"/>
      <c r="J1" s="29"/>
      <c r="K1" s="29"/>
      <c r="L1" s="29"/>
      <c r="M1" s="16"/>
      <c r="N1" s="16"/>
      <c r="O1" s="16"/>
      <c r="P1" s="16"/>
      <c r="Q1" s="16"/>
    </row>
    <row r="2" spans="1:17" ht="73.5" customHeight="1" thickBot="1" x14ac:dyDescent="0.35">
      <c r="A2" s="36"/>
      <c r="B2" s="37"/>
      <c r="C2" s="37"/>
      <c r="D2" s="37"/>
      <c r="E2" s="37"/>
      <c r="F2" s="37"/>
      <c r="G2" s="37"/>
      <c r="H2" s="29"/>
      <c r="I2" s="29"/>
      <c r="J2" s="29"/>
      <c r="K2" s="29"/>
      <c r="L2" s="29"/>
      <c r="M2" s="16"/>
      <c r="N2" s="16"/>
      <c r="O2" s="16"/>
      <c r="P2" s="16"/>
      <c r="Q2" s="16"/>
    </row>
    <row r="3" spans="1:17" ht="15" thickBot="1" x14ac:dyDescent="0.35">
      <c r="A3" s="41" t="s">
        <v>0</v>
      </c>
      <c r="B3" s="42"/>
      <c r="C3" s="38" t="s">
        <v>9</v>
      </c>
      <c r="D3" s="38" t="s">
        <v>15</v>
      </c>
      <c r="E3" s="31" t="s">
        <v>1</v>
      </c>
      <c r="F3" s="32"/>
      <c r="G3" s="33"/>
      <c r="H3" s="29"/>
      <c r="I3" s="29"/>
      <c r="J3" s="29"/>
      <c r="K3" s="29"/>
      <c r="L3" s="29"/>
      <c r="M3" s="16"/>
      <c r="N3" s="16"/>
      <c r="O3" s="16"/>
      <c r="P3" s="16"/>
      <c r="Q3" s="16"/>
    </row>
    <row r="4" spans="1:17" ht="30.75" customHeight="1" thickBot="1" x14ac:dyDescent="0.35">
      <c r="A4" s="43" t="s">
        <v>16</v>
      </c>
      <c r="B4" s="44"/>
      <c r="C4" s="39"/>
      <c r="D4" s="39"/>
      <c r="E4" s="11" t="s">
        <v>2</v>
      </c>
      <c r="F4" s="11" t="s">
        <v>3</v>
      </c>
      <c r="G4" s="11" t="s">
        <v>4</v>
      </c>
      <c r="H4" s="29"/>
      <c r="I4" s="29"/>
      <c r="J4" s="29"/>
      <c r="K4" s="29"/>
      <c r="L4" s="29"/>
      <c r="M4" s="16"/>
      <c r="N4" s="16"/>
      <c r="O4" s="16"/>
      <c r="P4" s="16"/>
      <c r="Q4" s="16"/>
    </row>
    <row r="5" spans="1:17" ht="15" thickBot="1" x14ac:dyDescent="0.35">
      <c r="A5" s="45"/>
      <c r="B5" s="46"/>
      <c r="C5" s="2"/>
      <c r="D5" s="26"/>
      <c r="E5" s="5"/>
      <c r="F5" s="5"/>
      <c r="G5" s="6">
        <f>SUM(E5:F5)</f>
        <v>0</v>
      </c>
      <c r="H5" s="29"/>
      <c r="I5" s="29"/>
      <c r="J5" s="29"/>
      <c r="K5" s="29"/>
      <c r="L5" s="29"/>
      <c r="M5" s="16"/>
      <c r="N5" s="16"/>
      <c r="O5" s="16"/>
      <c r="P5" s="16"/>
      <c r="Q5" s="16"/>
    </row>
    <row r="6" spans="1:17" ht="15" thickBot="1" x14ac:dyDescent="0.35">
      <c r="A6" s="45"/>
      <c r="B6" s="46"/>
      <c r="C6" s="2"/>
      <c r="D6" s="26"/>
      <c r="E6" s="5"/>
      <c r="F6" s="5"/>
      <c r="G6" s="6">
        <f t="shared" ref="G6:G16" si="0">SUM(E6:F6)</f>
        <v>0</v>
      </c>
      <c r="H6" s="29"/>
      <c r="I6" s="29"/>
      <c r="J6" s="29"/>
      <c r="K6" s="29"/>
      <c r="L6" s="29"/>
      <c r="M6" s="16"/>
      <c r="N6" s="16"/>
      <c r="O6" s="16"/>
      <c r="P6" s="16"/>
      <c r="Q6" s="16"/>
    </row>
    <row r="7" spans="1:17" ht="15" thickBot="1" x14ac:dyDescent="0.35">
      <c r="A7" s="45" t="s">
        <v>27</v>
      </c>
      <c r="B7" s="46"/>
      <c r="C7" s="2">
        <f>32*3</f>
        <v>96</v>
      </c>
      <c r="D7" s="26">
        <v>6500</v>
      </c>
      <c r="E7" s="5">
        <v>0</v>
      </c>
      <c r="F7" s="5">
        <f>+D7*C7</f>
        <v>624000</v>
      </c>
      <c r="G7" s="6">
        <v>2912000</v>
      </c>
      <c r="H7" s="29"/>
      <c r="I7" s="29"/>
      <c r="J7" s="29"/>
      <c r="K7" s="29"/>
      <c r="L7" s="29"/>
      <c r="M7" s="16"/>
      <c r="N7" s="16"/>
      <c r="O7" s="16"/>
      <c r="P7" s="16"/>
      <c r="Q7" s="16"/>
    </row>
    <row r="8" spans="1:17" ht="15" thickBot="1" x14ac:dyDescent="0.35">
      <c r="A8" s="45" t="s">
        <v>28</v>
      </c>
      <c r="B8" s="46"/>
      <c r="C8" s="2">
        <f>48*3</f>
        <v>144</v>
      </c>
      <c r="D8" s="26">
        <v>6500</v>
      </c>
      <c r="E8" s="5">
        <v>0</v>
      </c>
      <c r="F8" s="5">
        <f t="shared" ref="F8:F9" si="1">+D8*C8</f>
        <v>936000</v>
      </c>
      <c r="G8" s="6">
        <v>2912000</v>
      </c>
      <c r="H8" s="29"/>
      <c r="I8" s="29"/>
      <c r="J8" s="29"/>
      <c r="K8" s="29"/>
      <c r="L8" s="29"/>
      <c r="M8" s="16"/>
      <c r="N8" s="16"/>
      <c r="O8" s="16"/>
      <c r="P8" s="16"/>
      <c r="Q8" s="16"/>
    </row>
    <row r="9" spans="1:17" ht="15" thickBot="1" x14ac:dyDescent="0.35">
      <c r="A9" s="45" t="s">
        <v>29</v>
      </c>
      <c r="B9" s="46"/>
      <c r="C9" s="2">
        <f>16*3</f>
        <v>48</v>
      </c>
      <c r="D9" s="26">
        <v>7000</v>
      </c>
      <c r="E9" s="5">
        <v>0</v>
      </c>
      <c r="F9" s="5">
        <f t="shared" si="1"/>
        <v>336000</v>
      </c>
      <c r="G9" s="6">
        <f t="shared" si="0"/>
        <v>336000</v>
      </c>
      <c r="H9" s="29"/>
      <c r="I9" s="29"/>
      <c r="J9" s="29"/>
      <c r="K9" s="29"/>
      <c r="L9" s="29"/>
      <c r="M9" s="16"/>
      <c r="N9" s="16"/>
      <c r="O9" s="16"/>
      <c r="P9" s="16"/>
      <c r="Q9" s="16"/>
    </row>
    <row r="10" spans="1:17" ht="15" thickBot="1" x14ac:dyDescent="0.35">
      <c r="A10" s="45" t="s">
        <v>33</v>
      </c>
      <c r="B10" s="46"/>
      <c r="C10" s="2">
        <v>90</v>
      </c>
      <c r="D10" s="26">
        <v>14000</v>
      </c>
      <c r="E10" s="5">
        <v>1200000</v>
      </c>
      <c r="F10" s="5">
        <f t="shared" ref="F10:F11" si="2">+D10*C10</f>
        <v>1260000</v>
      </c>
      <c r="G10" s="6">
        <f t="shared" si="0"/>
        <v>2460000</v>
      </c>
      <c r="H10" s="29"/>
      <c r="I10" s="29"/>
      <c r="J10" s="29"/>
      <c r="K10" s="29"/>
      <c r="L10" s="29"/>
      <c r="M10" s="16"/>
      <c r="N10" s="16"/>
      <c r="O10" s="16"/>
      <c r="P10" s="16"/>
      <c r="Q10" s="16"/>
    </row>
    <row r="11" spans="1:17" ht="15" thickBot="1" x14ac:dyDescent="0.35">
      <c r="A11" s="45" t="s">
        <v>34</v>
      </c>
      <c r="B11" s="46"/>
      <c r="C11" s="2">
        <f>24*3</f>
        <v>72</v>
      </c>
      <c r="D11" s="26">
        <v>7000</v>
      </c>
      <c r="E11" s="5">
        <v>0</v>
      </c>
      <c r="F11" s="5">
        <f t="shared" si="2"/>
        <v>504000</v>
      </c>
      <c r="G11" s="6">
        <f t="shared" si="0"/>
        <v>504000</v>
      </c>
      <c r="H11" s="29"/>
      <c r="I11" s="29"/>
      <c r="J11" s="29"/>
      <c r="K11" s="29"/>
      <c r="L11" s="29"/>
      <c r="M11" s="16"/>
      <c r="N11" s="16"/>
      <c r="O11" s="16"/>
      <c r="P11" s="16"/>
      <c r="Q11" s="16"/>
    </row>
    <row r="12" spans="1:17" ht="15" thickBot="1" x14ac:dyDescent="0.35">
      <c r="A12" s="45" t="s">
        <v>36</v>
      </c>
      <c r="B12" s="46"/>
      <c r="C12" s="2">
        <v>24</v>
      </c>
      <c r="D12" s="26">
        <v>10000</v>
      </c>
      <c r="E12" s="5">
        <v>0</v>
      </c>
      <c r="F12" s="5">
        <f t="shared" ref="F12" si="3">+D12*C12</f>
        <v>240000</v>
      </c>
      <c r="G12" s="6">
        <f t="shared" si="0"/>
        <v>240000</v>
      </c>
      <c r="H12" s="29"/>
      <c r="I12" s="29"/>
      <c r="J12" s="29"/>
      <c r="K12" s="29"/>
      <c r="L12" s="29"/>
      <c r="M12" s="16"/>
      <c r="N12" s="16"/>
      <c r="O12" s="16"/>
      <c r="P12" s="16"/>
      <c r="Q12" s="16"/>
    </row>
    <row r="13" spans="1:17" ht="15" thickBot="1" x14ac:dyDescent="0.35">
      <c r="A13" s="45"/>
      <c r="B13" s="46"/>
      <c r="C13" s="2"/>
      <c r="D13" s="26"/>
      <c r="E13" s="5"/>
      <c r="F13" s="5"/>
      <c r="G13" s="6">
        <f t="shared" si="0"/>
        <v>0</v>
      </c>
      <c r="H13" s="29"/>
      <c r="I13" s="29"/>
      <c r="J13" s="29"/>
      <c r="K13" s="29"/>
      <c r="L13" s="29"/>
      <c r="M13" s="16"/>
      <c r="N13" s="16"/>
      <c r="O13" s="16"/>
      <c r="P13" s="16"/>
      <c r="Q13" s="16"/>
    </row>
    <row r="14" spans="1:17" ht="15" thickBot="1" x14ac:dyDescent="0.35">
      <c r="A14" s="45"/>
      <c r="B14" s="46"/>
      <c r="C14" s="3"/>
      <c r="D14" s="26"/>
      <c r="E14" s="5"/>
      <c r="F14" s="5"/>
      <c r="G14" s="6">
        <f t="shared" si="0"/>
        <v>0</v>
      </c>
      <c r="H14" s="29"/>
      <c r="I14" s="29"/>
      <c r="J14" s="29"/>
      <c r="K14" s="29"/>
      <c r="L14" s="29"/>
      <c r="M14" s="16"/>
      <c r="N14" s="16"/>
      <c r="O14" s="16"/>
      <c r="P14" s="16"/>
      <c r="Q14" s="16"/>
    </row>
    <row r="15" spans="1:17" ht="15" thickBot="1" x14ac:dyDescent="0.35">
      <c r="A15" s="45"/>
      <c r="B15" s="46"/>
      <c r="C15" s="3"/>
      <c r="D15" s="26"/>
      <c r="E15" s="5"/>
      <c r="F15" s="5"/>
      <c r="G15" s="6">
        <f t="shared" si="0"/>
        <v>0</v>
      </c>
      <c r="H15" s="29"/>
      <c r="I15" s="29"/>
      <c r="J15" s="29"/>
      <c r="K15" s="29"/>
      <c r="L15" s="29"/>
      <c r="M15" s="16"/>
      <c r="N15" s="16"/>
      <c r="O15" s="16"/>
      <c r="P15" s="16"/>
      <c r="Q15" s="16"/>
    </row>
    <row r="16" spans="1:17" ht="15" thickBot="1" x14ac:dyDescent="0.35">
      <c r="A16" s="45"/>
      <c r="B16" s="46"/>
      <c r="C16" s="3"/>
      <c r="D16" s="26"/>
      <c r="E16" s="5"/>
      <c r="F16" s="5"/>
      <c r="G16" s="6">
        <f t="shared" si="0"/>
        <v>0</v>
      </c>
      <c r="H16" s="29"/>
      <c r="I16" s="29"/>
      <c r="J16" s="29"/>
      <c r="K16" s="29"/>
      <c r="L16" s="29"/>
      <c r="M16" s="16"/>
      <c r="N16" s="16"/>
      <c r="O16" s="16"/>
      <c r="P16" s="16"/>
      <c r="Q16" s="16"/>
    </row>
    <row r="17" spans="1:17" ht="15" thickBot="1" x14ac:dyDescent="0.35">
      <c r="A17" s="47" t="s">
        <v>5</v>
      </c>
      <c r="B17" s="48"/>
      <c r="C17" s="49"/>
      <c r="D17" s="7">
        <f>SUM(D5:D16)</f>
        <v>51000</v>
      </c>
      <c r="E17" s="7">
        <f>SUM(E5:E16)</f>
        <v>1200000</v>
      </c>
      <c r="F17" s="7">
        <f>SUM(F5:F16)</f>
        <v>3900000</v>
      </c>
      <c r="G17" s="7">
        <f>SUM(G5:G16)</f>
        <v>9364000</v>
      </c>
      <c r="H17" s="29"/>
      <c r="I17" s="29"/>
      <c r="J17" s="29"/>
      <c r="K17" s="29"/>
      <c r="L17" s="29"/>
      <c r="M17" s="16"/>
      <c r="N17" s="16"/>
      <c r="O17" s="16"/>
      <c r="P17" s="16"/>
      <c r="Q17" s="16"/>
    </row>
    <row r="18" spans="1:17" x14ac:dyDescent="0.3">
      <c r="A18" s="17"/>
      <c r="B18" s="17"/>
      <c r="C18" s="17"/>
      <c r="D18" s="17"/>
      <c r="E18" s="17"/>
      <c r="F18" s="17"/>
      <c r="G18" s="17"/>
      <c r="H18" s="29"/>
      <c r="I18" s="29"/>
      <c r="J18" s="29"/>
      <c r="K18" s="29"/>
      <c r="L18" s="29"/>
      <c r="M18" s="16"/>
      <c r="N18" s="16"/>
      <c r="O18" s="16"/>
      <c r="P18" s="16"/>
      <c r="Q18" s="16"/>
    </row>
    <row r="19" spans="1:17" x14ac:dyDescent="0.3">
      <c r="A19" s="17"/>
      <c r="B19" s="17"/>
      <c r="C19" s="17"/>
      <c r="D19" s="17"/>
      <c r="E19" s="17"/>
      <c r="F19" s="17"/>
      <c r="G19" s="17"/>
      <c r="H19" s="29"/>
      <c r="I19" s="29"/>
      <c r="J19" s="29"/>
      <c r="K19" s="29"/>
      <c r="L19" s="29"/>
      <c r="M19" s="16"/>
      <c r="N19" s="16"/>
      <c r="O19" s="16"/>
      <c r="P19" s="16"/>
      <c r="Q19" s="16"/>
    </row>
    <row r="20" spans="1:17" x14ac:dyDescent="0.3">
      <c r="A20" s="17"/>
      <c r="B20" s="17"/>
      <c r="C20" s="17"/>
      <c r="D20" s="17"/>
      <c r="E20" s="17"/>
      <c r="F20" s="17"/>
      <c r="G20" s="17"/>
      <c r="H20" s="29"/>
      <c r="I20" s="29"/>
      <c r="J20" s="29"/>
      <c r="K20" s="29"/>
      <c r="L20" s="29"/>
      <c r="M20" s="16"/>
      <c r="N20" s="16"/>
      <c r="O20" s="16"/>
      <c r="P20" s="16"/>
      <c r="Q20" s="16"/>
    </row>
    <row r="21" spans="1:17" x14ac:dyDescent="0.3">
      <c r="A21" s="17"/>
      <c r="B21" s="17"/>
      <c r="C21" s="17"/>
      <c r="D21" s="17"/>
      <c r="E21" s="17"/>
      <c r="F21" s="17"/>
      <c r="G21" s="17"/>
      <c r="H21" s="29"/>
      <c r="I21" s="29"/>
      <c r="J21" s="29"/>
      <c r="K21" s="29"/>
      <c r="L21" s="29"/>
      <c r="M21" s="16"/>
      <c r="N21" s="16"/>
      <c r="O21" s="16"/>
      <c r="P21" s="16"/>
      <c r="Q21" s="16"/>
    </row>
    <row r="22" spans="1:17" x14ac:dyDescent="0.3">
      <c r="A22" s="40"/>
      <c r="B22" s="40"/>
      <c r="C22" s="40"/>
      <c r="D22" s="40"/>
      <c r="E22" s="40"/>
      <c r="F22" s="40"/>
      <c r="G22" s="40"/>
      <c r="H22" s="29"/>
      <c r="I22" s="29"/>
      <c r="J22" s="29"/>
      <c r="K22" s="29"/>
      <c r="L22" s="29"/>
      <c r="M22" s="16"/>
      <c r="N22" s="16"/>
      <c r="O22" s="16"/>
      <c r="P22" s="16"/>
      <c r="Q22" s="16"/>
    </row>
    <row r="23" spans="1:17" x14ac:dyDescent="0.3">
      <c r="A23" s="40"/>
      <c r="B23" s="40"/>
      <c r="C23" s="40"/>
      <c r="D23" s="40"/>
      <c r="E23" s="40"/>
      <c r="F23" s="40"/>
      <c r="G23" s="40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x14ac:dyDescent="0.3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x14ac:dyDescent="0.3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x14ac:dyDescent="0.3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17" x14ac:dyDescent="0.3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x14ac:dyDescent="0.3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x14ac:dyDescent="0.3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x14ac:dyDescent="0.3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1:17" x14ac:dyDescent="0.3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1:17" x14ac:dyDescent="0.3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1:17" x14ac:dyDescent="0.3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1:17" x14ac:dyDescent="0.3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</row>
    <row r="35" spans="1:17" x14ac:dyDescent="0.3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spans="1:17" x14ac:dyDescent="0.3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</row>
    <row r="37" spans="1:17" x14ac:dyDescent="0.3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</row>
    <row r="38" spans="1:17" x14ac:dyDescent="0.3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</row>
    <row r="39" spans="1:17" x14ac:dyDescent="0.3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</row>
    <row r="40" spans="1:17" x14ac:dyDescent="0.3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spans="1:17" x14ac:dyDescent="0.3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2" spans="1:17" x14ac:dyDescent="0.3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</row>
    <row r="43" spans="1:17" x14ac:dyDescent="0.3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4" spans="1:17" x14ac:dyDescent="0.3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</row>
    <row r="45" spans="1:17" x14ac:dyDescent="0.3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  <row r="46" spans="1:17" x14ac:dyDescent="0.3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</row>
    <row r="47" spans="1:17" x14ac:dyDescent="0.3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1:17" x14ac:dyDescent="0.3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</row>
    <row r="49" spans="1:17" x14ac:dyDescent="0.3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</sheetData>
  <mergeCells count="21">
    <mergeCell ref="A14:B14"/>
    <mergeCell ref="A15:B15"/>
    <mergeCell ref="A16:B16"/>
    <mergeCell ref="A17:C17"/>
    <mergeCell ref="D3:D4"/>
    <mergeCell ref="E3:G3"/>
    <mergeCell ref="C3:C4"/>
    <mergeCell ref="A1:G1"/>
    <mergeCell ref="A2:G2"/>
    <mergeCell ref="A22:G23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7"/>
  <sheetViews>
    <sheetView tabSelected="1" workbookViewId="0">
      <selection activeCell="E9" sqref="E9"/>
    </sheetView>
  </sheetViews>
  <sheetFormatPr baseColWidth="10" defaultRowHeight="14.4" x14ac:dyDescent="0.3"/>
  <cols>
    <col min="1" max="1" width="51.33203125" bestFit="1" customWidth="1"/>
    <col min="2" max="2" width="29.5546875" customWidth="1"/>
    <col min="3" max="12" width="11.5546875" style="29"/>
  </cols>
  <sheetData>
    <row r="1" spans="1:3" x14ac:dyDescent="0.3">
      <c r="A1" s="34" t="s">
        <v>23</v>
      </c>
      <c r="B1" s="35"/>
    </row>
    <row r="2" spans="1:3" ht="31.5" customHeight="1" thickBot="1" x14ac:dyDescent="0.35">
      <c r="A2" s="52" t="s">
        <v>10</v>
      </c>
      <c r="B2" s="53"/>
    </row>
    <row r="3" spans="1:3" ht="15" thickBot="1" x14ac:dyDescent="0.35">
      <c r="A3" s="22" t="s">
        <v>11</v>
      </c>
      <c r="B3" s="23" t="s">
        <v>12</v>
      </c>
    </row>
    <row r="4" spans="1:3" ht="15" thickBot="1" x14ac:dyDescent="0.35">
      <c r="A4" s="20" t="s">
        <v>25</v>
      </c>
      <c r="B4" s="21">
        <f>Administrativos!B17</f>
        <v>400000</v>
      </c>
    </row>
    <row r="5" spans="1:3" ht="15" thickBot="1" x14ac:dyDescent="0.35">
      <c r="A5" s="20" t="s">
        <v>24</v>
      </c>
      <c r="B5" s="21">
        <f>'Equipamiento talleres'!B17</f>
        <v>2575360</v>
      </c>
    </row>
    <row r="6" spans="1:3" ht="15" thickBot="1" x14ac:dyDescent="0.35">
      <c r="A6" s="20" t="s">
        <v>13</v>
      </c>
      <c r="B6" s="21">
        <f>'Recursos Humanos'!E17</f>
        <v>1200000</v>
      </c>
    </row>
    <row r="7" spans="1:3" ht="15" thickBot="1" x14ac:dyDescent="0.35">
      <c r="A7" s="12" t="s">
        <v>4</v>
      </c>
      <c r="B7" s="13">
        <f>SUM(B4:B6)</f>
        <v>4175360</v>
      </c>
    </row>
    <row r="8" spans="1:3" x14ac:dyDescent="0.3">
      <c r="A8" s="17"/>
      <c r="B8" s="24"/>
    </row>
    <row r="9" spans="1:3" ht="15" thickBot="1" x14ac:dyDescent="0.35">
      <c r="A9" s="17"/>
      <c r="B9" s="24"/>
    </row>
    <row r="10" spans="1:3" ht="15" thickBot="1" x14ac:dyDescent="0.35">
      <c r="A10" s="18" t="s">
        <v>11</v>
      </c>
      <c r="B10" s="19" t="s">
        <v>3</v>
      </c>
    </row>
    <row r="11" spans="1:3" ht="15" thickBot="1" x14ac:dyDescent="0.35">
      <c r="A11" s="20" t="s">
        <v>25</v>
      </c>
      <c r="B11" s="21">
        <f>Administrativos!C17</f>
        <v>700000</v>
      </c>
    </row>
    <row r="12" spans="1:3" ht="15" thickBot="1" x14ac:dyDescent="0.35">
      <c r="A12" s="20" t="s">
        <v>24</v>
      </c>
      <c r="B12" s="21">
        <f>'Equipamiento talleres'!C17</f>
        <v>380000</v>
      </c>
      <c r="C12" s="54"/>
    </row>
    <row r="13" spans="1:3" ht="15" thickBot="1" x14ac:dyDescent="0.35">
      <c r="A13" s="20" t="s">
        <v>13</v>
      </c>
      <c r="B13" s="21">
        <f>'Recursos Humanos'!F17</f>
        <v>3900000</v>
      </c>
      <c r="C13" s="54"/>
    </row>
    <row r="14" spans="1:3" ht="15" thickBot="1" x14ac:dyDescent="0.35">
      <c r="A14" s="12" t="s">
        <v>4</v>
      </c>
      <c r="B14" s="55">
        <f>SUM(B11:B13)</f>
        <v>4980000</v>
      </c>
    </row>
    <row r="15" spans="1:3" x14ac:dyDescent="0.3">
      <c r="A15" s="17"/>
      <c r="B15" s="17"/>
    </row>
    <row r="16" spans="1:3" x14ac:dyDescent="0.3">
      <c r="A16" s="17"/>
      <c r="B16" s="17"/>
    </row>
    <row r="17" spans="1:2" x14ac:dyDescent="0.3">
      <c r="A17" s="17"/>
      <c r="B17" s="17"/>
    </row>
    <row r="18" spans="1:2" x14ac:dyDescent="0.3">
      <c r="A18" s="50"/>
      <c r="B18" s="50"/>
    </row>
    <row r="19" spans="1:2" x14ac:dyDescent="0.3">
      <c r="A19" s="50"/>
      <c r="B19" s="50"/>
    </row>
    <row r="20" spans="1:2" x14ac:dyDescent="0.3">
      <c r="A20" s="25"/>
      <c r="B20" s="25"/>
    </row>
    <row r="21" spans="1:2" x14ac:dyDescent="0.3">
      <c r="A21" s="51"/>
      <c r="B21" s="51"/>
    </row>
    <row r="22" spans="1:2" x14ac:dyDescent="0.3">
      <c r="A22" s="51"/>
      <c r="B22" s="51"/>
    </row>
    <row r="23" spans="1:2" x14ac:dyDescent="0.3">
      <c r="A23" s="17"/>
      <c r="B23" s="17"/>
    </row>
    <row r="24" spans="1:2" x14ac:dyDescent="0.3">
      <c r="A24" s="17"/>
      <c r="B24" s="17"/>
    </row>
    <row r="25" spans="1:2" x14ac:dyDescent="0.3">
      <c r="A25" s="17"/>
      <c r="B25" s="17"/>
    </row>
    <row r="26" spans="1:2" x14ac:dyDescent="0.3">
      <c r="A26" s="17"/>
      <c r="B26" s="17"/>
    </row>
    <row r="27" spans="1:2" x14ac:dyDescent="0.3">
      <c r="A27" s="17"/>
      <c r="B27" s="17"/>
    </row>
    <row r="28" spans="1:2" x14ac:dyDescent="0.3">
      <c r="A28" s="17"/>
      <c r="B28" s="17"/>
    </row>
    <row r="29" spans="1:2" x14ac:dyDescent="0.3">
      <c r="A29" s="17"/>
      <c r="B29" s="17"/>
    </row>
    <row r="30" spans="1:2" x14ac:dyDescent="0.3">
      <c r="A30" s="16"/>
      <c r="B30" s="16"/>
    </row>
    <row r="31" spans="1:2" x14ac:dyDescent="0.3">
      <c r="A31" s="16"/>
      <c r="B31" s="16"/>
    </row>
    <row r="32" spans="1:2" x14ac:dyDescent="0.3">
      <c r="A32" s="16"/>
      <c r="B32" s="16"/>
    </row>
    <row r="33" spans="1:2" x14ac:dyDescent="0.3">
      <c r="A33" s="16"/>
      <c r="B33" s="16"/>
    </row>
    <row r="34" spans="1:2" x14ac:dyDescent="0.3">
      <c r="A34" s="16"/>
      <c r="B34" s="16"/>
    </row>
    <row r="35" spans="1:2" x14ac:dyDescent="0.3">
      <c r="A35" s="16"/>
      <c r="B35" s="16"/>
    </row>
    <row r="36" spans="1:2" x14ac:dyDescent="0.3">
      <c r="A36" s="16"/>
      <c r="B36" s="16"/>
    </row>
    <row r="37" spans="1:2" x14ac:dyDescent="0.3">
      <c r="A37" s="16"/>
      <c r="B37" s="16"/>
    </row>
    <row r="38" spans="1:2" x14ac:dyDescent="0.3">
      <c r="A38" s="16"/>
      <c r="B38" s="16"/>
    </row>
    <row r="39" spans="1:2" x14ac:dyDescent="0.3">
      <c r="A39" s="16"/>
      <c r="B39" s="16"/>
    </row>
    <row r="40" spans="1:2" x14ac:dyDescent="0.3">
      <c r="A40" s="16"/>
      <c r="B40" s="16"/>
    </row>
    <row r="41" spans="1:2" x14ac:dyDescent="0.3">
      <c r="A41" s="16"/>
      <c r="B41" s="16"/>
    </row>
    <row r="42" spans="1:2" x14ac:dyDescent="0.3">
      <c r="A42" s="16"/>
      <c r="B42" s="16"/>
    </row>
    <row r="43" spans="1:2" x14ac:dyDescent="0.3">
      <c r="A43" s="16"/>
      <c r="B43" s="16"/>
    </row>
    <row r="44" spans="1:2" x14ac:dyDescent="0.3">
      <c r="A44" s="16"/>
      <c r="B44" s="16"/>
    </row>
    <row r="45" spans="1:2" x14ac:dyDescent="0.3">
      <c r="A45" s="16"/>
      <c r="B45" s="16"/>
    </row>
    <row r="46" spans="1:2" x14ac:dyDescent="0.3">
      <c r="A46" s="16"/>
      <c r="B46" s="16"/>
    </row>
    <row r="47" spans="1:2" x14ac:dyDescent="0.3">
      <c r="A47" s="16"/>
      <c r="B47" s="16"/>
    </row>
  </sheetData>
  <mergeCells count="4">
    <mergeCell ref="A1:B1"/>
    <mergeCell ref="A18:B19"/>
    <mergeCell ref="A21:B22"/>
    <mergeCell ref="A2:B2"/>
  </mergeCells>
  <conditionalFormatting sqref="B14">
    <cfRule type="cellIs" dxfId="0" priority="1" operator="greaterThan">
      <formula>$C$14</formula>
    </cfRule>
  </conditionalFormatting>
  <pageMargins left="0.70866141732283472" right="0.70866141732283472" top="0.74803149606299213" bottom="0.74803149606299213" header="0.31496062992125984" footer="0.31496062992125984"/>
  <pageSetup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Administrativos</vt:lpstr>
      <vt:lpstr>Equipamiento talleres</vt:lpstr>
      <vt:lpstr>Recursos Humanos</vt:lpstr>
      <vt:lpstr>Consolidado Financiamiento</vt:lpstr>
      <vt:lpstr>Administrativos!_ftnref1</vt:lpstr>
      <vt:lpstr>Administrativos!Área_de_impresión</vt:lpstr>
      <vt:lpstr>'Equipamiento talleres'!Área_de_impresión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2021-06-15T02:07:17Z</dcterms:modified>
</cp:coreProperties>
</file>