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J-16\Downloads\"/>
    </mc:Choice>
  </mc:AlternateContent>
  <xr:revisionPtr revIDLastSave="0" documentId="8_{883B8D34-F905-824E-A8FB-BCF90B72ADF4}" xr6:coauthVersionLast="4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resupuesto" sheetId="2" r:id="rId1"/>
  </sheets>
  <externalReferences>
    <externalReference r:id="rId2"/>
  </externalReferences>
  <definedNames>
    <definedName name="_xlnm.Print_Area" localSheetId="0">Presupuesto!$D$6:$K$34</definedName>
    <definedName name="Comprobantes">'[1]Tabla de Comprobantes'!$A$3:$A$65</definedName>
    <definedName name="PC">'[1]Tabla de Comprobantes'!$E$3:$E$14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K22" i="2"/>
  <c r="K18" i="2"/>
  <c r="K19" i="2"/>
  <c r="K20" i="2"/>
  <c r="K21" i="2"/>
  <c r="K24" i="2"/>
  <c r="K25" i="2"/>
  <c r="K26" i="2"/>
  <c r="K27" i="2"/>
  <c r="K16" i="2"/>
  <c r="K17" i="2"/>
  <c r="K15" i="2"/>
  <c r="F13" i="2"/>
  <c r="K31" i="2"/>
  <c r="K32" i="2"/>
  <c r="K34" i="2"/>
</calcChain>
</file>

<file path=xl/sharedStrings.xml><?xml version="1.0" encoding="utf-8"?>
<sst xmlns="http://schemas.openxmlformats.org/spreadsheetml/2006/main" count="36" uniqueCount="33">
  <si>
    <t>Presupuesto</t>
  </si>
  <si>
    <t xml:space="preserve">Validez: </t>
  </si>
  <si>
    <t>DESCRIPCIÓN</t>
  </si>
  <si>
    <t>PRECIO</t>
  </si>
  <si>
    <t>% DTO.</t>
  </si>
  <si>
    <t>PRECIO DTO.</t>
  </si>
  <si>
    <t>TOTAL</t>
  </si>
  <si>
    <t>I.V.A. %</t>
  </si>
  <si>
    <t>TOTAL BRUTO</t>
  </si>
  <si>
    <t>Nombre:</t>
  </si>
  <si>
    <t>Dirección:</t>
  </si>
  <si>
    <t>Teléfono:</t>
  </si>
  <si>
    <t>Fecha presupuesto:</t>
  </si>
  <si>
    <t>Cynthia Ibarra Armijo</t>
  </si>
  <si>
    <t xml:space="preserve">Correo: </t>
  </si>
  <si>
    <t>cynthia.ibarra@redsalud.gov.cl</t>
  </si>
  <si>
    <t>Datos Donacion:</t>
  </si>
  <si>
    <t>Daectotos contacto implementacion Proyecto</t>
  </si>
  <si>
    <t>30 dias</t>
  </si>
  <si>
    <t>SISTEMA DE SUSPENSIÓN</t>
  </si>
  <si>
    <t>TINA HIDROMASAJE</t>
  </si>
  <si>
    <t>Unidades Requeridas</t>
  </si>
  <si>
    <t>COLCHONETAS</t>
  </si>
  <si>
    <t>FUTONES ACOMPAÑANTE SIGNIFICATIVO DEL PARTO</t>
  </si>
  <si>
    <t>CAPACITACION EQUIPO MEDICO</t>
  </si>
  <si>
    <t>CAPACITACION EQUIPO MATRONA</t>
  </si>
  <si>
    <t>CAPACITACION EQUIPO TECNICO PARAMEDICO</t>
  </si>
  <si>
    <t>CAPACITACION EQUIPO AUXILIARES DE SERVICIO</t>
  </si>
  <si>
    <t>SOPORTE CLINICO COMPACTO</t>
  </si>
  <si>
    <t>MANI DE PARTO</t>
  </si>
  <si>
    <t xml:space="preserve">VINILOS DECORATIVOS </t>
  </si>
  <si>
    <t xml:space="preserve">LAMPARAS </t>
  </si>
  <si>
    <t xml:space="preserve">DIMMER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</si>
</sst>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_ &quot;$&quot;\ * #,##0.00_ ;_ &quot;$&quot;\ * \-#,##0.00_ ;_ &quot;$&quot;\ * &quot;-&quot;??_ ;_ @_ "/>
    <numFmt numFmtId="165" formatCode="_-* #,##0.00\ &quot;€&quot;_-;\-* #,##0.00\ &quot;€&quot;_-;_-* &quot;-&quot;??\ &quot;€&quot;_-;_-@_-"/>
    <numFmt numFmtId="166" formatCode="dd\-mm\-yyyy;@"/>
    <numFmt numFmtId="167" formatCode="_ &quot;$&quot;\ * #,##0_ ;_ &quot;$&quot;\ * \-#,##0_ ;_ &quot;$&quot;\ * &quot;-&quot;??_ ;_ @_ 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rgb="FF14BD8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20"/>
      <color theme="0"/>
      <name val="Calibri cuerpo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rgb="FF14BD88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u/>
      <sz val="12"/>
      <name val="Arial"/>
      <family val="2"/>
    </font>
    <font>
      <sz val="1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E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FFA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 tint="-4.9989318521683403E-2"/>
      </top>
      <bottom style="medium">
        <color theme="0" tint="-4.9989318521683403E-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5" fillId="0" borderId="0"/>
    <xf numFmtId="0" fontId="16" fillId="0" borderId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ill="1" applyBorder="1"/>
    <xf numFmtId="0" fontId="3" fillId="0" borderId="0" xfId="2" applyProtection="1"/>
    <xf numFmtId="0" fontId="3" fillId="0" borderId="0" xfId="2"/>
    <xf numFmtId="0" fontId="3" fillId="0" borderId="0" xfId="2" applyProtection="1">
      <protection locked="0"/>
    </xf>
    <xf numFmtId="0" fontId="3" fillId="0" borderId="0" xfId="2" applyBorder="1" applyProtection="1">
      <protection locked="0"/>
    </xf>
    <xf numFmtId="0" fontId="4" fillId="0" borderId="0" xfId="2" applyFont="1" applyFill="1" applyBorder="1" applyProtection="1">
      <protection locked="0"/>
    </xf>
    <xf numFmtId="0" fontId="2" fillId="0" borderId="0" xfId="2" applyFont="1" applyProtection="1"/>
    <xf numFmtId="0" fontId="0" fillId="0" borderId="0" xfId="0" applyFill="1"/>
    <xf numFmtId="0" fontId="8" fillId="0" borderId="0" xfId="0" applyFont="1" applyBorder="1" applyAlignment="1">
      <alignment horizontal="left" vertical="center" indent="1"/>
    </xf>
    <xf numFmtId="9" fontId="8" fillId="0" borderId="3" xfId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indent="1"/>
    </xf>
    <xf numFmtId="6" fontId="10" fillId="3" borderId="0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3" fillId="0" borderId="0" xfId="2" applyFill="1" applyBorder="1" applyProtection="1"/>
    <xf numFmtId="0" fontId="9" fillId="0" borderId="0" xfId="0" applyFont="1" applyFill="1" applyBorder="1" applyAlignment="1">
      <alignment horizontal="center"/>
    </xf>
    <xf numFmtId="0" fontId="3" fillId="0" borderId="0" xfId="2" applyFill="1" applyBorder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3" fillId="0" borderId="0" xfId="2" applyBorder="1"/>
    <xf numFmtId="0" fontId="8" fillId="0" borderId="2" xfId="0" applyFont="1" applyBorder="1" applyAlignment="1">
      <alignment horizontal="left" vertical="center" indent="1"/>
    </xf>
    <xf numFmtId="166" fontId="8" fillId="0" borderId="2" xfId="0" applyNumberFormat="1" applyFont="1" applyBorder="1" applyAlignment="1">
      <alignment horizontal="left" vertical="center" indent="1"/>
    </xf>
    <xf numFmtId="166" fontId="8" fillId="0" borderId="5" xfId="0" applyNumberFormat="1" applyFont="1" applyBorder="1" applyAlignment="1">
      <alignment horizontal="left" vertical="center" indent="1"/>
    </xf>
    <xf numFmtId="0" fontId="12" fillId="3" borderId="19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9" fontId="8" fillId="0" borderId="7" xfId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left" vertical="center" indent="1"/>
    </xf>
    <xf numFmtId="0" fontId="21" fillId="0" borderId="14" xfId="0" applyFont="1" applyFill="1" applyBorder="1" applyAlignment="1">
      <alignment horizontal="left" vertical="center" indent="1"/>
    </xf>
    <xf numFmtId="0" fontId="21" fillId="0" borderId="11" xfId="0" applyFont="1" applyFill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left" vertical="center" indent="1"/>
    </xf>
    <xf numFmtId="0" fontId="7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</cellXfs>
  <cellStyles count="7">
    <cellStyle name="Currency 2" xfId="3" xr:uid="{00000000-0005-0000-0000-000000000000}"/>
    <cellStyle name="Excel Built-in Normal" xfId="4" xr:uid="{00000000-0005-0000-0000-000001000000}"/>
    <cellStyle name="Hipervínculo" xfId="6" builtinId="8"/>
    <cellStyle name="Normal" xfId="0" builtinId="0"/>
    <cellStyle name="Normal 2" xfId="2" xr:uid="{00000000-0005-0000-0000-000003000000}"/>
    <cellStyle name="Normal 3" xfId="5" xr:uid="{00000000-0005-0000-0000-000004000000}"/>
    <cellStyle name="Porcentaje" xfId="1" builtinId="5"/>
  </cellStyles>
  <dxfs count="0"/>
  <tableStyles count="0" defaultTableStyle="TableStyleMedium2" defaultPivotStyle="PivotStyleLight16"/>
  <colors>
    <mruColors>
      <color rgb="FF14B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178462</xdr:rowOff>
    </xdr:from>
    <xdr:to>
      <xdr:col>10</xdr:col>
      <xdr:colOff>435429</xdr:colOff>
      <xdr:row>2</xdr:row>
      <xdr:rowOff>38762</xdr:rowOff>
    </xdr:to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4800" y="178462"/>
          <a:ext cx="9220200" cy="744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Presupuesto</a:t>
          </a:r>
          <a:r>
            <a:rPr lang="en-US" sz="2400" b="1" baseline="0">
              <a:solidFill>
                <a:schemeClr val="bg1"/>
              </a:solidFill>
            </a:rPr>
            <a:t> Requerido Implementacion Proyecto 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cynthia.ibarra@redsalud.gov.c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36"/>
  <sheetViews>
    <sheetView showGridLines="0" showZeros="0" tabSelected="1" showOutlineSymbols="0" topLeftCell="G1" zoomScale="70" zoomScaleNormal="70" workbookViewId="0">
      <selection activeCell="R23" sqref="R23"/>
    </sheetView>
  </sheetViews>
  <sheetFormatPr defaultColWidth="11.4609375" defaultRowHeight="12.75" x14ac:dyDescent="0.15"/>
  <cols>
    <col min="1" max="2" width="4.3125" style="2" customWidth="1"/>
    <col min="3" max="3" width="8.359375" style="2" customWidth="1"/>
    <col min="4" max="4" width="20.6328125" style="2" customWidth="1"/>
    <col min="5" max="5" width="8.62890625" style="2" customWidth="1"/>
    <col min="6" max="7" width="19.1484375" style="2" customWidth="1"/>
    <col min="8" max="8" width="24.00390625" style="2" bestFit="1" customWidth="1"/>
    <col min="9" max="9" width="11.73046875" style="2" bestFit="1" customWidth="1"/>
    <col min="10" max="10" width="16.1796875" style="2" bestFit="1" customWidth="1"/>
    <col min="11" max="11" width="24.2734375" style="2" customWidth="1"/>
    <col min="12" max="257" width="9.16796875" style="3" customWidth="1"/>
    <col min="258" max="16384" width="11.4609375" style="3"/>
  </cols>
  <sheetData>
    <row r="1" spans="1:19" ht="15" customHeight="1" x14ac:dyDescent="0.15"/>
    <row r="2" spans="1:19" s="8" customFormat="1" ht="54.95" customHeight="1" x14ac:dyDescent="0.1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P2" s="1"/>
      <c r="Q2" s="1"/>
    </row>
    <row r="3" spans="1:19" s="8" customFormat="1" x14ac:dyDescent="0.15">
      <c r="L3" s="1"/>
      <c r="M3" s="1"/>
      <c r="N3" s="1"/>
      <c r="O3" s="1"/>
      <c r="P3" s="1"/>
      <c r="Q3" s="1"/>
    </row>
    <row r="4" spans="1:19" s="8" customFormat="1" x14ac:dyDescent="0.15">
      <c r="L4" s="1"/>
      <c r="M4" s="1"/>
      <c r="N4" s="1"/>
      <c r="O4" s="1"/>
      <c r="P4" s="1"/>
      <c r="Q4" s="1"/>
    </row>
    <row r="5" spans="1:19" s="8" customFormat="1" ht="6.75" customHeight="1" thickBot="1" x14ac:dyDescent="0.2">
      <c r="K5" s="1"/>
      <c r="L5" s="1"/>
      <c r="M5" s="1"/>
      <c r="N5" s="1"/>
      <c r="O5" s="1"/>
      <c r="P5" s="1"/>
      <c r="Q5" s="1"/>
    </row>
    <row r="6" spans="1:19" ht="30.75" customHeight="1" x14ac:dyDescent="0.15">
      <c r="D6" s="48" t="s">
        <v>0</v>
      </c>
      <c r="E6" s="49"/>
      <c r="F6" s="49"/>
      <c r="G6" s="49"/>
      <c r="H6" s="49"/>
      <c r="I6" s="49"/>
      <c r="J6" s="49"/>
      <c r="K6" s="50"/>
    </row>
    <row r="7" spans="1:19" s="18" customFormat="1" ht="3" customHeight="1" thickBot="1" x14ac:dyDescent="0.4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</row>
    <row r="8" spans="1:19" ht="19.5" thickBot="1" x14ac:dyDescent="0.2">
      <c r="D8" s="79" t="s">
        <v>16</v>
      </c>
      <c r="E8" s="79"/>
      <c r="F8" s="79"/>
      <c r="G8" s="33"/>
      <c r="H8" s="52" t="s">
        <v>17</v>
      </c>
      <c r="I8" s="53"/>
      <c r="J8" s="53"/>
      <c r="K8" s="54"/>
      <c r="N8" s="23"/>
    </row>
    <row r="9" spans="1:19" ht="27" customHeight="1" x14ac:dyDescent="0.15">
      <c r="D9" s="38" t="s">
        <v>9</v>
      </c>
      <c r="E9" s="51"/>
      <c r="F9" s="80"/>
      <c r="G9" s="30"/>
      <c r="H9" s="36" t="s">
        <v>9</v>
      </c>
      <c r="I9" s="71" t="s">
        <v>13</v>
      </c>
      <c r="J9" s="71"/>
      <c r="K9" s="72"/>
      <c r="N9" s="9"/>
    </row>
    <row r="10" spans="1:19" ht="27" customHeight="1" x14ac:dyDescent="0.15">
      <c r="D10" s="38" t="s">
        <v>10</v>
      </c>
      <c r="E10" s="51"/>
      <c r="F10" s="80"/>
      <c r="G10" s="30"/>
      <c r="H10" s="36" t="s">
        <v>14</v>
      </c>
      <c r="I10" s="73" t="s">
        <v>15</v>
      </c>
      <c r="J10" s="74"/>
      <c r="K10" s="75"/>
      <c r="N10" s="23"/>
    </row>
    <row r="11" spans="1:19" ht="27" customHeight="1" thickBot="1" x14ac:dyDescent="0.2">
      <c r="D11" s="39" t="s">
        <v>11</v>
      </c>
      <c r="E11" s="81"/>
      <c r="F11" s="82"/>
      <c r="G11" s="31"/>
      <c r="H11" s="37" t="s">
        <v>11</v>
      </c>
      <c r="I11" s="76">
        <v>225742025</v>
      </c>
      <c r="J11" s="76"/>
      <c r="K11" s="77"/>
      <c r="N11" s="23"/>
      <c r="P11" s="23"/>
      <c r="Q11" s="23"/>
      <c r="R11" s="23"/>
      <c r="S11" s="23"/>
    </row>
    <row r="12" spans="1:19" s="18" customFormat="1" ht="3.75" customHeight="1" thickBot="1" x14ac:dyDescent="0.2">
      <c r="A12" s="16"/>
      <c r="B12" s="16"/>
      <c r="C12" s="16"/>
      <c r="D12" s="19"/>
      <c r="E12" s="19"/>
      <c r="F12" s="20"/>
      <c r="G12" s="20"/>
      <c r="H12" s="19"/>
      <c r="I12" s="19"/>
      <c r="J12" s="19"/>
      <c r="K12" s="19"/>
    </row>
    <row r="13" spans="1:19" ht="18" customHeight="1" thickBot="1" x14ac:dyDescent="0.2">
      <c r="D13" s="21" t="s">
        <v>12</v>
      </c>
      <c r="E13" s="24"/>
      <c r="F13" s="25">
        <f ca="1">TODAY()</f>
        <v>44377</v>
      </c>
      <c r="G13" s="25"/>
      <c r="H13" s="26" t="s">
        <v>1</v>
      </c>
      <c r="I13" s="69" t="s">
        <v>18</v>
      </c>
      <c r="J13" s="69"/>
      <c r="K13" s="70"/>
      <c r="P13" s="22"/>
      <c r="Q13" s="51"/>
      <c r="R13" s="51"/>
      <c r="S13" s="23"/>
    </row>
    <row r="14" spans="1:19" s="4" customFormat="1" ht="30.75" thickBot="1" x14ac:dyDescent="0.25">
      <c r="D14" s="66" t="s">
        <v>2</v>
      </c>
      <c r="E14" s="67"/>
      <c r="F14" s="68"/>
      <c r="G14" s="41" t="s">
        <v>21</v>
      </c>
      <c r="H14" s="27" t="s">
        <v>3</v>
      </c>
      <c r="I14" s="14" t="s">
        <v>4</v>
      </c>
      <c r="J14" s="15" t="s">
        <v>5</v>
      </c>
      <c r="K14" s="28" t="s">
        <v>6</v>
      </c>
      <c r="P14" s="22"/>
      <c r="Q14" s="51"/>
      <c r="R14" s="51"/>
      <c r="S14" s="5"/>
    </row>
    <row r="15" spans="1:19" s="4" customFormat="1" ht="19.5" thickBot="1" x14ac:dyDescent="0.2">
      <c r="A15" s="5"/>
      <c r="B15" s="5"/>
      <c r="C15" s="5"/>
      <c r="D15" s="63" t="s">
        <v>28</v>
      </c>
      <c r="E15" s="64"/>
      <c r="F15" s="65"/>
      <c r="G15" s="32">
        <v>2</v>
      </c>
      <c r="H15" s="45">
        <v>421000</v>
      </c>
      <c r="I15" s="10"/>
      <c r="J15" s="12"/>
      <c r="K15" s="46">
        <f>+H15*G15</f>
        <v>842000</v>
      </c>
      <c r="P15" s="22"/>
      <c r="Q15" s="51"/>
      <c r="R15" s="51"/>
      <c r="S15" s="5"/>
    </row>
    <row r="16" spans="1:19" s="4" customFormat="1" ht="19.5" thickBot="1" x14ac:dyDescent="0.2">
      <c r="A16" s="5"/>
      <c r="B16" s="5"/>
      <c r="C16" s="5"/>
      <c r="D16" s="63" t="s">
        <v>19</v>
      </c>
      <c r="E16" s="64"/>
      <c r="F16" s="65"/>
      <c r="G16" s="32">
        <v>5</v>
      </c>
      <c r="H16" s="11">
        <v>100000</v>
      </c>
      <c r="I16" s="10">
        <v>0</v>
      </c>
      <c r="J16" s="12"/>
      <c r="K16" s="46">
        <f t="shared" ref="K16:K27" si="0">+H16*G16</f>
        <v>500000</v>
      </c>
      <c r="P16" s="22"/>
      <c r="Q16" s="51"/>
      <c r="R16" s="51"/>
      <c r="S16" s="5"/>
    </row>
    <row r="17" spans="1:19" s="4" customFormat="1" ht="19.5" thickBot="1" x14ac:dyDescent="0.2">
      <c r="A17" s="5"/>
      <c r="B17" s="5"/>
      <c r="C17" s="5"/>
      <c r="D17" s="63" t="s">
        <v>20</v>
      </c>
      <c r="E17" s="64"/>
      <c r="F17" s="65"/>
      <c r="G17" s="32">
        <v>1</v>
      </c>
      <c r="H17" s="45">
        <v>890000</v>
      </c>
      <c r="I17" s="10">
        <v>0</v>
      </c>
      <c r="J17" s="12"/>
      <c r="K17" s="46">
        <f t="shared" si="0"/>
        <v>890000</v>
      </c>
      <c r="P17" s="5"/>
      <c r="Q17" s="5"/>
      <c r="R17" s="5"/>
      <c r="S17" s="5"/>
    </row>
    <row r="18" spans="1:19" s="4" customFormat="1" ht="19.5" thickBot="1" x14ac:dyDescent="0.2">
      <c r="A18" s="5"/>
      <c r="B18" s="5"/>
      <c r="C18" s="5"/>
      <c r="D18" s="42" t="s">
        <v>29</v>
      </c>
      <c r="E18" s="43"/>
      <c r="F18" s="44"/>
      <c r="G18" s="32">
        <v>4</v>
      </c>
      <c r="H18" s="45">
        <v>19400</v>
      </c>
      <c r="I18" s="10"/>
      <c r="J18" s="12"/>
      <c r="K18" s="46">
        <f t="shared" si="0"/>
        <v>77600</v>
      </c>
      <c r="P18" s="5"/>
      <c r="Q18" s="5"/>
      <c r="R18" s="5"/>
      <c r="S18" s="5"/>
    </row>
    <row r="19" spans="1:19" s="4" customFormat="1" ht="19.5" thickBot="1" x14ac:dyDescent="0.2">
      <c r="A19" s="5"/>
      <c r="B19" s="5"/>
      <c r="C19" s="5"/>
      <c r="D19" s="63" t="s">
        <v>30</v>
      </c>
      <c r="E19" s="64"/>
      <c r="F19" s="65"/>
      <c r="G19" s="32">
        <v>6</v>
      </c>
      <c r="H19" s="11">
        <v>39990</v>
      </c>
      <c r="I19" s="10">
        <v>0</v>
      </c>
      <c r="J19" s="12"/>
      <c r="K19" s="46">
        <f t="shared" si="0"/>
        <v>239940</v>
      </c>
    </row>
    <row r="20" spans="1:19" s="4" customFormat="1" ht="19.5" thickBot="1" x14ac:dyDescent="0.2">
      <c r="A20" s="5"/>
      <c r="B20" s="5"/>
      <c r="C20" s="5"/>
      <c r="D20" s="63" t="s">
        <v>22</v>
      </c>
      <c r="E20" s="64"/>
      <c r="F20" s="65"/>
      <c r="G20" s="32">
        <v>6</v>
      </c>
      <c r="H20" s="11">
        <v>29990</v>
      </c>
      <c r="I20" s="10">
        <v>0</v>
      </c>
      <c r="J20" s="12"/>
      <c r="K20" s="46">
        <f t="shared" si="0"/>
        <v>179940</v>
      </c>
    </row>
    <row r="21" spans="1:19" s="4" customFormat="1" ht="37.5" customHeight="1" thickBot="1" x14ac:dyDescent="0.2">
      <c r="A21" s="5"/>
      <c r="B21" s="5"/>
      <c r="C21" s="5"/>
      <c r="D21" s="57" t="s">
        <v>23</v>
      </c>
      <c r="E21" s="58"/>
      <c r="F21" s="59"/>
      <c r="G21" s="40">
        <v>5</v>
      </c>
      <c r="H21" s="11">
        <v>68990</v>
      </c>
      <c r="I21" s="10">
        <v>0</v>
      </c>
      <c r="J21" s="12"/>
      <c r="K21" s="46">
        <f t="shared" si="0"/>
        <v>344950</v>
      </c>
    </row>
    <row r="22" spans="1:19" s="4" customFormat="1" ht="37.5" customHeight="1" thickBot="1" x14ac:dyDescent="0.2">
      <c r="A22" s="5"/>
      <c r="B22" s="5"/>
      <c r="C22" s="5"/>
      <c r="D22" s="57" t="s">
        <v>31</v>
      </c>
      <c r="E22" s="58"/>
      <c r="F22" s="59"/>
      <c r="G22" s="40">
        <v>8</v>
      </c>
      <c r="H22" s="11">
        <v>36990</v>
      </c>
      <c r="I22" s="10"/>
      <c r="J22" s="12"/>
      <c r="K22" s="46">
        <f t="shared" si="0"/>
        <v>295920</v>
      </c>
    </row>
    <row r="23" spans="1:19" s="4" customFormat="1" ht="37.5" customHeight="1" thickBot="1" x14ac:dyDescent="0.2">
      <c r="A23" s="5"/>
      <c r="B23" s="5"/>
      <c r="C23" s="5"/>
      <c r="D23" s="57" t="s">
        <v>32</v>
      </c>
      <c r="E23" s="58"/>
      <c r="F23" s="59"/>
      <c r="G23" s="40">
        <v>5</v>
      </c>
      <c r="H23" s="11">
        <v>68990</v>
      </c>
      <c r="I23" s="10"/>
      <c r="J23" s="12"/>
      <c r="K23" s="46">
        <f t="shared" si="0"/>
        <v>344950</v>
      </c>
    </row>
    <row r="24" spans="1:19" s="4" customFormat="1" ht="19.5" thickBot="1" x14ac:dyDescent="0.2">
      <c r="A24" s="5"/>
      <c r="B24" s="5"/>
      <c r="C24" s="5"/>
      <c r="D24" s="63" t="s">
        <v>24</v>
      </c>
      <c r="E24" s="64"/>
      <c r="F24" s="65"/>
      <c r="G24" s="32">
        <v>24</v>
      </c>
      <c r="H24" s="11">
        <v>3500</v>
      </c>
      <c r="I24" s="10">
        <v>0</v>
      </c>
      <c r="J24" s="12"/>
      <c r="K24" s="46">
        <f t="shared" si="0"/>
        <v>84000</v>
      </c>
    </row>
    <row r="25" spans="1:19" s="4" customFormat="1" ht="19.5" thickBot="1" x14ac:dyDescent="0.2">
      <c r="A25" s="5"/>
      <c r="B25" s="5"/>
      <c r="C25" s="5"/>
      <c r="D25" s="63" t="s">
        <v>25</v>
      </c>
      <c r="E25" s="64"/>
      <c r="F25" s="65"/>
      <c r="G25" s="32">
        <v>40</v>
      </c>
      <c r="H25" s="11">
        <v>3500</v>
      </c>
      <c r="I25" s="10">
        <v>0</v>
      </c>
      <c r="J25" s="12"/>
      <c r="K25" s="46">
        <f t="shared" si="0"/>
        <v>140000</v>
      </c>
    </row>
    <row r="26" spans="1:19" s="4" customFormat="1" ht="39.75" customHeight="1" thickBot="1" x14ac:dyDescent="0.2">
      <c r="A26" s="5"/>
      <c r="B26" s="5"/>
      <c r="C26" s="5"/>
      <c r="D26" s="57" t="s">
        <v>26</v>
      </c>
      <c r="E26" s="58"/>
      <c r="F26" s="59"/>
      <c r="G26" s="32">
        <v>40</v>
      </c>
      <c r="H26" s="11">
        <v>3500</v>
      </c>
      <c r="I26" s="10">
        <v>0</v>
      </c>
      <c r="J26" s="12"/>
      <c r="K26" s="46">
        <f t="shared" si="0"/>
        <v>140000</v>
      </c>
    </row>
    <row r="27" spans="1:19" s="4" customFormat="1" ht="41.25" customHeight="1" thickBot="1" x14ac:dyDescent="0.2">
      <c r="A27" s="5"/>
      <c r="B27" s="5"/>
      <c r="C27" s="5"/>
      <c r="D27" s="57" t="s">
        <v>27</v>
      </c>
      <c r="E27" s="58"/>
      <c r="F27" s="59"/>
      <c r="G27" s="32">
        <v>12</v>
      </c>
      <c r="H27" s="11">
        <v>3500</v>
      </c>
      <c r="I27" s="10">
        <v>0</v>
      </c>
      <c r="J27" s="12"/>
      <c r="K27" s="46">
        <f t="shared" si="0"/>
        <v>42000</v>
      </c>
    </row>
    <row r="28" spans="1:19" s="4" customFormat="1" ht="19.5" thickBot="1" x14ac:dyDescent="0.2">
      <c r="A28" s="5"/>
      <c r="B28" s="5"/>
      <c r="C28" s="5"/>
      <c r="D28" s="60"/>
      <c r="E28" s="61"/>
      <c r="F28" s="62"/>
      <c r="G28" s="32"/>
      <c r="H28" s="11"/>
      <c r="I28" s="10"/>
      <c r="J28" s="12"/>
      <c r="K28" s="12"/>
    </row>
    <row r="29" spans="1:19" s="4" customFormat="1" ht="19.5" thickBot="1" x14ac:dyDescent="0.2">
      <c r="A29" s="5"/>
      <c r="B29" s="5"/>
      <c r="C29" s="5"/>
      <c r="D29" s="60"/>
      <c r="E29" s="61"/>
      <c r="F29" s="62"/>
      <c r="G29" s="32"/>
      <c r="H29" s="11"/>
      <c r="I29" s="10"/>
      <c r="J29" s="12"/>
      <c r="K29" s="12"/>
    </row>
    <row r="30" spans="1:19" s="4" customFormat="1" ht="19.5" thickBot="1" x14ac:dyDescent="0.2">
      <c r="A30" s="5"/>
      <c r="B30" s="5"/>
      <c r="C30" s="5"/>
      <c r="D30" s="60"/>
      <c r="E30" s="61"/>
      <c r="F30" s="62"/>
      <c r="G30" s="32"/>
      <c r="H30" s="11"/>
      <c r="I30" s="10"/>
      <c r="J30" s="12"/>
      <c r="K30" s="12"/>
    </row>
    <row r="31" spans="1:19" s="4" customFormat="1" ht="18" customHeight="1" thickBot="1" x14ac:dyDescent="0.2">
      <c r="D31" s="55"/>
      <c r="E31" s="55"/>
      <c r="F31" s="55"/>
      <c r="G31" s="34"/>
      <c r="H31" s="6"/>
      <c r="I31" s="56" t="s">
        <v>8</v>
      </c>
      <c r="J31" s="56"/>
      <c r="K31" s="13">
        <f>SUM(K15:K30)</f>
        <v>4121300</v>
      </c>
    </row>
    <row r="32" spans="1:19" s="4" customFormat="1" ht="18" customHeight="1" thickBot="1" x14ac:dyDescent="0.2">
      <c r="D32" s="6"/>
      <c r="E32" s="6"/>
      <c r="F32" s="6"/>
      <c r="G32" s="6"/>
      <c r="I32" s="35" t="s">
        <v>7</v>
      </c>
      <c r="J32" s="29">
        <v>0.21</v>
      </c>
      <c r="K32" s="13">
        <f>+K31*J32</f>
        <v>865473</v>
      </c>
    </row>
    <row r="33" spans="4:11" ht="5.25" customHeight="1" x14ac:dyDescent="0.15"/>
    <row r="34" spans="4:11" ht="21" x14ac:dyDescent="0.15">
      <c r="I34" s="47" t="s">
        <v>6</v>
      </c>
      <c r="J34" s="47"/>
      <c r="K34" s="13">
        <f>K31+K32</f>
        <v>4986773</v>
      </c>
    </row>
    <row r="35" spans="4:11" s="2" customFormat="1" x14ac:dyDescent="0.15">
      <c r="D35" s="7"/>
    </row>
    <row r="36" spans="4:11" s="2" customFormat="1" x14ac:dyDescent="0.15">
      <c r="D36" s="7"/>
    </row>
  </sheetData>
  <mergeCells count="34">
    <mergeCell ref="B2:M2"/>
    <mergeCell ref="D22:F22"/>
    <mergeCell ref="D8:F8"/>
    <mergeCell ref="E9:F9"/>
    <mergeCell ref="E11:F11"/>
    <mergeCell ref="E10:F10"/>
    <mergeCell ref="Q16:R16"/>
    <mergeCell ref="I13:K13"/>
    <mergeCell ref="I9:K9"/>
    <mergeCell ref="I10:K10"/>
    <mergeCell ref="I11:K11"/>
    <mergeCell ref="D23:F23"/>
    <mergeCell ref="D14:F14"/>
    <mergeCell ref="D15:F15"/>
    <mergeCell ref="D16:F16"/>
    <mergeCell ref="D17:F17"/>
    <mergeCell ref="D19:F19"/>
    <mergeCell ref="D20:F20"/>
    <mergeCell ref="I34:J34"/>
    <mergeCell ref="D6:K6"/>
    <mergeCell ref="Q13:R13"/>
    <mergeCell ref="H8:K8"/>
    <mergeCell ref="D31:F31"/>
    <mergeCell ref="I31:J31"/>
    <mergeCell ref="D26:F26"/>
    <mergeCell ref="D27:F27"/>
    <mergeCell ref="D28:F28"/>
    <mergeCell ref="D29:F29"/>
    <mergeCell ref="D30:F30"/>
    <mergeCell ref="Q14:R14"/>
    <mergeCell ref="Q15:R15"/>
    <mergeCell ref="D21:F21"/>
    <mergeCell ref="D24:F24"/>
    <mergeCell ref="D25:F25"/>
  </mergeCells>
  <hyperlinks>
    <hyperlink ref="I10" r:id="rId1" xr:uid="{1A74A213-2A6B-4DE9-A6E3-A2B43293A9B4}"/>
  </hyperlinks>
  <pageMargins left="0.25" right="0.25" top="0.75" bottom="0.75" header="0.3" footer="0.3"/>
  <pageSetup paperSize="5" orientation="portrait" horizontalDpi="4294967293" verticalDpi="300" r:id="rId2"/>
  <headerFooter alignWithMargins="0"/>
  <ignoredErrors>
    <ignoredError sqref="E15:F15 E16:F16 E17:F17 E19:F19 E20:F20 E21:F21 E24:F24 E25:F25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EJ-16</cp:lastModifiedBy>
  <cp:lastPrinted>2020-01-24T20:02:24Z</cp:lastPrinted>
  <dcterms:created xsi:type="dcterms:W3CDTF">2020-01-23T20:07:09Z</dcterms:created>
  <dcterms:modified xsi:type="dcterms:W3CDTF">2021-06-30T19:40:09Z</dcterms:modified>
</cp:coreProperties>
</file>